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<sst xmlns="http://schemas.openxmlformats.org/spreadsheetml/2006/main" count="648" uniqueCount="233">
  <si>
    <t>长期末端公示（2024年06月04日）</t>
  </si>
  <si>
    <t>序号</t>
  </si>
  <si>
    <t>户主姓名</t>
  </si>
  <si>
    <t>性别</t>
  </si>
  <si>
    <t>家庭地址</t>
  </si>
  <si>
    <t>保障类别</t>
  </si>
  <si>
    <t>保障人数</t>
  </si>
  <si>
    <t>户月保障金额</t>
  </si>
  <si>
    <t>杜德明</t>
  </si>
  <si>
    <t>男</t>
  </si>
  <si>
    <t>青阳县庙前镇庙前居委会</t>
  </si>
  <si>
    <t>城市特困集中供养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</si>
  <si>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</si>
  <si>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</si>
  <si>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</si>
  <si>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</si>
  <si>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</si>
  <si>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</si>
  <si>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</si>
  <si>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</si>
  <si>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</si>
  <si>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</si>
  <si>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</si>
  <si>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</si>
  <si>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</si>
  <si>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</si>
  <si>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</si>
  <si>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</si>
  <si>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</si>
  <si>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</si>
  <si>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</si>
  <si>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</si>
  <si>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王贵宝</t>
  </si>
  <si>
    <t>青阳县庙前镇玉屏村委会</t>
  </si>
  <si>
    <t>农村特困人员集中供养</t>
  </si>
  <si>
    <t>石建庭</t>
  </si>
  <si>
    <t>青阳县庙前镇双桥村委会</t>
  </si>
  <si>
    <t>胡小花</t>
  </si>
  <si>
    <t>胡正南</t>
  </si>
  <si>
    <t>刘福海</t>
  </si>
  <si>
    <t>刘玉德</t>
  </si>
  <si>
    <t>胡好来</t>
  </si>
  <si>
    <t>农村特困人员分散供养</t>
  </si>
  <si>
    <t>张庆根</t>
  </si>
  <si>
    <t>张小牛</t>
  </si>
  <si>
    <t>青阳县庙前镇双桥村委会阁村组</t>
  </si>
  <si>
    <t>张宏生</t>
  </si>
  <si>
    <t>青阳县庙前镇玉屏村委会东咀组</t>
  </si>
  <si>
    <t>张养根</t>
  </si>
  <si>
    <t>石正舟</t>
  </si>
  <si>
    <t>青阳县庙前镇双桥村委会河滩组</t>
  </si>
  <si>
    <t>吴小贺</t>
  </si>
  <si>
    <t>青阳县庙前镇双桥村委会华北组</t>
  </si>
  <si>
    <t>施鲁才</t>
  </si>
  <si>
    <t>胡昌洲</t>
  </si>
  <si>
    <t>青阳县庙前镇十字村委会</t>
  </si>
  <si>
    <t>胡家胜</t>
  </si>
  <si>
    <t>杨志旺</t>
  </si>
  <si>
    <t>陈台顺</t>
  </si>
  <si>
    <t>朱来苟</t>
  </si>
  <si>
    <t>青阳县庙前镇十字村委会李村组</t>
  </si>
  <si>
    <t>储茂炳</t>
  </si>
  <si>
    <t>青阳县庙前镇双石村委会龙山组</t>
  </si>
  <si>
    <t>周玉华</t>
  </si>
  <si>
    <t>方诒明</t>
  </si>
  <si>
    <t>青阳县庙前镇三义村委会</t>
  </si>
  <si>
    <t>吴加财</t>
  </si>
  <si>
    <t>青阳县庙前镇玉屏村委会红旗组</t>
  </si>
  <si>
    <t>谢芳元</t>
  </si>
  <si>
    <t>青阳县庙前镇高源村委会</t>
  </si>
  <si>
    <t>左银友</t>
  </si>
  <si>
    <t>青阳县庙前镇庙前村委会</t>
  </si>
  <si>
    <t>刘君志</t>
  </si>
  <si>
    <t>高登九</t>
  </si>
  <si>
    <t>青阳县庙前镇庙前村委会林村组</t>
  </si>
  <si>
    <t>张德强</t>
  </si>
  <si>
    <t>青阳县庙前镇庙前村委会合心组</t>
  </si>
  <si>
    <t>林小黑</t>
  </si>
  <si>
    <t>谭小毛</t>
  </si>
  <si>
    <t>青阳县庙前镇玉屏村委会弯弄组</t>
  </si>
  <si>
    <t>袁廷佐</t>
  </si>
  <si>
    <t>青阳县庙前镇高源村委会交通组</t>
  </si>
  <si>
    <t>袁廷怀</t>
  </si>
  <si>
    <t>谭双根</t>
  </si>
  <si>
    <t>青阳县庙前镇玉屏村委会街道</t>
  </si>
  <si>
    <t>张庆鹏</t>
  </si>
  <si>
    <t>青阳县庙前镇玉屏村委会东嘴组</t>
  </si>
  <si>
    <t>刘来友</t>
  </si>
  <si>
    <t>吴福权</t>
  </si>
  <si>
    <t>青阳县庙前镇庙前村委会和平组</t>
  </si>
  <si>
    <t>周金梅</t>
  </si>
  <si>
    <t>女</t>
  </si>
  <si>
    <t>朱新华</t>
  </si>
  <si>
    <t>青阳县庙前镇庙前村委会小街组</t>
  </si>
  <si>
    <t>罗承权</t>
  </si>
  <si>
    <t>胡能贵</t>
  </si>
  <si>
    <t>青阳县庙前镇庙前村委会河北组</t>
  </si>
  <si>
    <t>刘福宝</t>
  </si>
  <si>
    <t>黄国家</t>
  </si>
  <si>
    <t>青阳县庙前镇庙前村委会黄村组</t>
  </si>
  <si>
    <t>程国璋</t>
  </si>
  <si>
    <t>黄国民</t>
  </si>
  <si>
    <t>王昌华</t>
  </si>
  <si>
    <t>青阳县庙前镇高源村委会杨村组</t>
  </si>
  <si>
    <t>高三九</t>
  </si>
  <si>
    <t>青阳县庙前镇双石村委会</t>
  </si>
  <si>
    <t>罗其松</t>
  </si>
  <si>
    <t>黄正才</t>
  </si>
  <si>
    <t>青阳县庙前镇双石村委会后村组</t>
  </si>
  <si>
    <t>章礼文</t>
  </si>
  <si>
    <t>青阳县庙前镇双石村委会前村组</t>
  </si>
  <si>
    <t>罗四友</t>
  </si>
  <si>
    <t>张宏马</t>
  </si>
  <si>
    <t>青阳县庙前镇三义村委会跃进组</t>
  </si>
  <si>
    <t>张长红</t>
  </si>
  <si>
    <t>吴建新</t>
  </si>
  <si>
    <t>青阳县庙前镇三义村委会余村组</t>
  </si>
  <si>
    <t>方金虎</t>
  </si>
  <si>
    <t>青阳县庙前镇三义村委会新建组</t>
  </si>
  <si>
    <t>李根才</t>
  </si>
  <si>
    <t>陈长春</t>
  </si>
  <si>
    <t>青阳县庙前镇三义村委会杨冲组</t>
  </si>
  <si>
    <t>项金香</t>
  </si>
  <si>
    <t>青阳县庙前镇三义村委会井上组</t>
  </si>
  <si>
    <t>陆正青</t>
  </si>
  <si>
    <t>青阳县庙前镇三义村委会盘岭组</t>
  </si>
  <si>
    <t>陈小龙</t>
  </si>
  <si>
    <t>程小德</t>
  </si>
  <si>
    <t>张宏军</t>
  </si>
  <si>
    <t>朱永丰</t>
  </si>
  <si>
    <t>王满昌</t>
  </si>
  <si>
    <t>青阳县庙前镇星星村委会桥东组</t>
  </si>
  <si>
    <t>林桂荣</t>
  </si>
  <si>
    <t>青阳县庙前镇星星村委会汪村组</t>
  </si>
  <si>
    <t>丁长明</t>
  </si>
  <si>
    <t>青阳县庙前镇星星村委会丁村组</t>
  </si>
  <si>
    <t>吴纯良</t>
  </si>
  <si>
    <t>青阳县庙前镇星星村委会</t>
  </si>
  <si>
    <t>黄国祥</t>
  </si>
  <si>
    <t>施红云</t>
  </si>
  <si>
    <t>罗华明</t>
  </si>
  <si>
    <t>吴纯正</t>
  </si>
  <si>
    <t>青阳县庙前镇星星村委会罗城组</t>
  </si>
  <si>
    <t>吴海洲</t>
  </si>
  <si>
    <t>杨松贵</t>
  </si>
  <si>
    <t>青阳县庙前镇星星村委会大冲组</t>
  </si>
  <si>
    <t>吴多祥</t>
  </si>
  <si>
    <t>青阳县庙前镇星星村委会马路组</t>
  </si>
  <si>
    <t>王昌松</t>
  </si>
  <si>
    <t>刘加余</t>
  </si>
  <si>
    <t>青阳县庙前镇星星村委会刘湾组</t>
  </si>
  <si>
    <t>吴家林</t>
  </si>
  <si>
    <t>青阳县庙前镇星星村委会卢村组</t>
  </si>
  <si>
    <t>张来发</t>
  </si>
  <si>
    <t>青阳县庙前镇高源村委会吴村组</t>
  </si>
  <si>
    <t>袁西安</t>
  </si>
  <si>
    <t>青阳县庙前镇高源村委会垅下组</t>
  </si>
  <si>
    <t>朱桂生</t>
  </si>
  <si>
    <t>青阳县庙前镇高源村委会朱村组</t>
  </si>
  <si>
    <t>汪炳林</t>
  </si>
  <si>
    <t>林苗根</t>
  </si>
  <si>
    <t>青阳县庙前镇玉屏村委会洪屋组</t>
  </si>
  <si>
    <t>林茂富</t>
  </si>
  <si>
    <t>周双六</t>
  </si>
  <si>
    <t>胡建西</t>
  </si>
  <si>
    <t>张红祝</t>
  </si>
  <si>
    <t>朱益民</t>
  </si>
  <si>
    <t>青阳县庙前镇双石村委会龙村组</t>
  </si>
  <si>
    <t>罗光来</t>
  </si>
  <si>
    <t>刘优兰</t>
  </si>
  <si>
    <t>刘家发</t>
  </si>
  <si>
    <t>吴启明</t>
  </si>
  <si>
    <t>胡国好</t>
  </si>
  <si>
    <t>陈华</t>
  </si>
  <si>
    <t>朱应生</t>
  </si>
  <si>
    <t>青阳县庙前镇三义村委会汪冲组</t>
  </si>
  <si>
    <t>江大六</t>
  </si>
  <si>
    <t>青阳县庙前镇三义村委会塘洼组</t>
  </si>
  <si>
    <t>龙光明</t>
  </si>
  <si>
    <t>吴可祥</t>
  </si>
  <si>
    <t>陈发根</t>
  </si>
  <si>
    <t>陆克和</t>
  </si>
  <si>
    <t>左小龙</t>
  </si>
  <si>
    <t>左国华</t>
  </si>
  <si>
    <t>袁西友</t>
  </si>
  <si>
    <t>戚兰花</t>
  </si>
  <si>
    <t>许云才</t>
  </si>
  <si>
    <t>甘世义</t>
  </si>
  <si>
    <t>黄文建</t>
  </si>
  <si>
    <t>叶春苗</t>
  </si>
  <si>
    <t>陈兴龙</t>
  </si>
  <si>
    <t>左学明</t>
  </si>
  <si>
    <t>朱任银</t>
  </si>
  <si>
    <t>陈小虎</t>
  </si>
  <si>
    <t>袁西云</t>
  </si>
  <si>
    <t>青阳县庙前镇华阳村委会</t>
  </si>
  <si>
    <t>江新明</t>
  </si>
  <si>
    <t>陈中华</t>
  </si>
  <si>
    <t>熊太荣</t>
  </si>
  <si>
    <t>江银海</t>
  </si>
  <si>
    <t>王巧莲</t>
  </si>
  <si>
    <t>青阳县庙前镇庙前村河北组</t>
  </si>
  <si>
    <t>李三多</t>
  </si>
  <si>
    <t>丁才喜</t>
  </si>
  <si>
    <t>杨德怀</t>
  </si>
  <si>
    <t>丁金胜</t>
  </si>
  <si>
    <t>青阳县庙前镇华阳村委会小河组</t>
  </si>
  <si>
    <t>李德福</t>
  </si>
  <si>
    <t>青阳县庙前镇华阳村委会袁祠组</t>
  </si>
  <si>
    <t>方保根</t>
  </si>
  <si>
    <t>青阳县庙前镇华阳村委会北村组</t>
  </si>
  <si>
    <t>袁献祥</t>
  </si>
  <si>
    <t>葛双根</t>
  </si>
  <si>
    <t>琚发旺</t>
  </si>
  <si>
    <t>青阳县庙前镇华阳村委会畈里组</t>
  </si>
  <si>
    <t>曹长贵</t>
  </si>
  <si>
    <t>青阳县庙前镇华阳村委会西洪组</t>
  </si>
  <si>
    <t>章正贵</t>
  </si>
  <si>
    <t>袁合如</t>
  </si>
  <si>
    <t>丁万春</t>
  </si>
  <si>
    <t>吴建民</t>
  </si>
  <si>
    <t>宁保华</t>
  </si>
  <si>
    <t>张根苗</t>
  </si>
  <si>
    <t>朱亮发</t>
  </si>
  <si>
    <t>章东升</t>
  </si>
  <si>
    <t>青阳县庙前镇华阳村委会章村组</t>
  </si>
  <si>
    <t>陶金舟</t>
  </si>
  <si>
    <t>朱贤普</t>
  </si>
  <si>
    <t>潘泽有</t>
  </si>
  <si>
    <t>青阳县庙前镇华阳村委会鲍村组</t>
  </si>
  <si>
    <t>葛来根</t>
  </si>
  <si>
    <t>杨德才</t>
  </si>
  <si>
    <t>青阳县庙前镇华阳村委会六房组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</si>
</sst>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>
      <alignment vertical="center"/>
    </xf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</cellStyleXfs>
  <cellXfs count="7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2"/>
  <sheetViews>
    <sheetView showGridLines="0" tabSelected="1" workbookViewId="0">
      <selection activeCell="B3" sqref="B3"/>
    </sheetView>
  </sheetViews>
  <sheetFormatPr defaultColWidth="9" defaultRowHeight="13.5" outlineLevelCol="6"/>
  <cols>
    <col min="1" max="1" width="9.5" customWidth="1"/>
    <col min="2" max="3" width="20.625" customWidth="1"/>
    <col min="4" max="4" width="28.125" customWidth="1"/>
    <col min="5" max="5" width="30.125" customWidth="1"/>
    <col min="6" max="7" width="27" customWidth="1"/>
  </cols>
  <sheetData>
    <row r="1" s="1" customFormat="1" ht="37.5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22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22.5" customHeight="1" spans="1:7">
      <c r="A3" s="6">
        <f>1</f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1</v>
      </c>
      <c r="G3" s="6">
        <v>916</v>
      </c>
    </row>
    <row r="4" s="2" customFormat="1" ht="22.5" customHeight="1" spans="1:7">
      <c r="A4" s="6">
        <f>2</f>
        <v>2</v>
      </c>
      <c r="B4" s="6" t="s">
        <v>12</v>
      </c>
      <c r="C4" s="6" t="s">
        <v>9</v>
      </c>
      <c r="D4" s="6" t="s">
        <v>10</v>
      </c>
      <c r="E4" s="6" t="s">
        <v>11</v>
      </c>
      <c r="F4" s="6">
        <v>1</v>
      </c>
      <c r="G4" s="6">
        <v>916</v>
      </c>
    </row>
    <row r="5" s="2" customFormat="1" ht="22.5" customHeight="1" spans="1:7">
      <c r="A5" s="6">
        <f>3</f>
        <v>3</v>
      </c>
      <c r="B5" s="6" t="s">
        <v>13</v>
      </c>
      <c r="C5" s="6" t="s">
        <v>9</v>
      </c>
      <c r="D5" s="6" t="s">
        <v>10</v>
      </c>
      <c r="E5" s="6" t="s">
        <v>11</v>
      </c>
      <c r="F5" s="6">
        <v>1</v>
      </c>
      <c r="G5" s="6">
        <v>916</v>
      </c>
    </row>
    <row r="6" s="2" customFormat="1" ht="22.5" customHeight="1" spans="1:7">
      <c r="A6" s="6">
        <f>4</f>
        <v>4</v>
      </c>
      <c r="B6" s="6" t="s">
        <v>14</v>
      </c>
      <c r="C6" s="6" t="s">
        <v>9</v>
      </c>
      <c r="D6" s="6" t="s">
        <v>10</v>
      </c>
      <c r="E6" s="6" t="s">
        <v>11</v>
      </c>
      <c r="F6" s="6">
        <v>1</v>
      </c>
      <c r="G6" s="6">
        <v>916</v>
      </c>
    </row>
    <row r="7" s="2" customFormat="1" ht="22.5" customHeight="1" spans="1:7">
      <c r="A7" s="6">
        <f>5</f>
        <v>5</v>
      </c>
      <c r="B7" s="6" t="s">
        <v>15</v>
      </c>
      <c r="C7" s="6" t="s">
        <v>9</v>
      </c>
      <c r="D7" s="6" t="s">
        <v>10</v>
      </c>
      <c r="E7" s="6" t="s">
        <v>11</v>
      </c>
      <c r="F7" s="6">
        <v>1</v>
      </c>
      <c r="G7" s="6">
        <v>916</v>
      </c>
    </row>
    <row r="8" s="2" customFormat="1" ht="22.5" customHeight="1" spans="1:7">
      <c r="A8" s="6">
        <f>6</f>
        <v>6</v>
      </c>
      <c r="B8" s="6" t="s">
        <v>16</v>
      </c>
      <c r="C8" s="6" t="s">
        <v>9</v>
      </c>
      <c r="D8" s="6" t="s">
        <v>10</v>
      </c>
      <c r="E8" s="6" t="s">
        <v>11</v>
      </c>
      <c r="F8" s="6">
        <v>1</v>
      </c>
      <c r="G8" s="6">
        <v>916</v>
      </c>
    </row>
    <row r="9" s="2" customFormat="1" ht="22.5" customHeight="1" spans="1:7">
      <c r="A9" s="6">
        <f>7</f>
        <v>7</v>
      </c>
      <c r="B9" s="6" t="s">
        <v>17</v>
      </c>
      <c r="C9" s="6" t="s">
        <v>9</v>
      </c>
      <c r="D9" s="6" t="s">
        <v>10</v>
      </c>
      <c r="E9" s="6" t="s">
        <v>11</v>
      </c>
      <c r="F9" s="6">
        <v>1</v>
      </c>
      <c r="G9" s="6">
        <v>916</v>
      </c>
    </row>
    <row r="10" s="2" customFormat="1" ht="22.5" customHeight="1" spans="1:7">
      <c r="A10" s="6">
        <f>8</f>
        <v>8</v>
      </c>
      <c r="B10" s="6" t="s">
        <v>18</v>
      </c>
      <c r="C10" s="6" t="s">
        <v>9</v>
      </c>
      <c r="D10" s="6" t="s">
        <v>10</v>
      </c>
      <c r="E10" s="6" t="s">
        <v>11</v>
      </c>
      <c r="F10" s="6">
        <v>1</v>
      </c>
      <c r="G10" s="6">
        <v>916</v>
      </c>
    </row>
    <row r="11" s="2" customFormat="1" ht="22.5" customHeight="1" spans="1:7">
      <c r="A11" s="6">
        <f>9</f>
        <v>9</v>
      </c>
      <c r="B11" s="6" t="s">
        <v>19</v>
      </c>
      <c r="C11" s="6" t="s">
        <v>9</v>
      </c>
      <c r="D11" s="6" t="s">
        <v>10</v>
      </c>
      <c r="E11" s="6" t="s">
        <v>11</v>
      </c>
      <c r="F11" s="6">
        <v>1</v>
      </c>
      <c r="G11" s="6">
        <v>916</v>
      </c>
    </row>
    <row r="12" s="2" customFormat="1" ht="22.5" customHeight="1" spans="1:7">
      <c r="A12" s="6">
        <f>10</f>
        <v>10</v>
      </c>
      <c r="B12" s="6" t="s">
        <v>20</v>
      </c>
      <c r="C12" s="6" t="s">
        <v>9</v>
      </c>
      <c r="D12" s="6" t="s">
        <v>10</v>
      </c>
      <c r="E12" s="6" t="s">
        <v>11</v>
      </c>
      <c r="F12" s="6">
        <v>1</v>
      </c>
      <c r="G12" s="6">
        <v>916</v>
      </c>
    </row>
    <row r="13" s="2" customFormat="1" ht="22.5" customHeight="1" spans="1:7">
      <c r="A13" s="6">
        <f>11</f>
        <v>11</v>
      </c>
      <c r="B13" s="6" t="s">
        <v>21</v>
      </c>
      <c r="C13" s="6" t="s">
        <v>9</v>
      </c>
      <c r="D13" s="6" t="s">
        <v>10</v>
      </c>
      <c r="E13" s="6" t="s">
        <v>11</v>
      </c>
      <c r="F13" s="6">
        <v>1</v>
      </c>
      <c r="G13" s="6">
        <v>916</v>
      </c>
    </row>
    <row r="14" s="2" customFormat="1" ht="22.5" customHeight="1" spans="1:7">
      <c r="A14" s="6">
        <f>12</f>
        <v>12</v>
      </c>
      <c r="B14" s="6" t="s">
        <v>22</v>
      </c>
      <c r="C14" s="6" t="s">
        <v>9</v>
      </c>
      <c r="D14" s="6" t="s">
        <v>10</v>
      </c>
      <c r="E14" s="6" t="s">
        <v>11</v>
      </c>
      <c r="F14" s="6">
        <v>1</v>
      </c>
      <c r="G14" s="6">
        <v>916</v>
      </c>
    </row>
    <row r="15" s="2" customFormat="1" ht="22.5" customHeight="1" spans="1:7">
      <c r="A15" s="6">
        <f>13</f>
        <v>13</v>
      </c>
      <c r="B15" s="6" t="s">
        <v>23</v>
      </c>
      <c r="C15" s="6" t="s">
        <v>9</v>
      </c>
      <c r="D15" s="6" t="s">
        <v>10</v>
      </c>
      <c r="E15" s="6" t="s">
        <v>11</v>
      </c>
      <c r="F15" s="6">
        <v>1</v>
      </c>
      <c r="G15" s="6">
        <v>916</v>
      </c>
    </row>
    <row r="16" s="2" customFormat="1" ht="22.5" customHeight="1" spans="1:7">
      <c r="A16" s="6">
        <f>14</f>
        <v>14</v>
      </c>
      <c r="B16" s="6" t="s">
        <v>24</v>
      </c>
      <c r="C16" s="6" t="s">
        <v>9</v>
      </c>
      <c r="D16" s="6" t="s">
        <v>10</v>
      </c>
      <c r="E16" s="6" t="s">
        <v>11</v>
      </c>
      <c r="F16" s="6">
        <v>1</v>
      </c>
      <c r="G16" s="6">
        <v>916</v>
      </c>
    </row>
    <row r="17" s="2" customFormat="1" ht="22.5" customHeight="1" spans="1:7">
      <c r="A17" s="6">
        <f>15</f>
        <v>15</v>
      </c>
      <c r="B17" s="6" t="s">
        <v>25</v>
      </c>
      <c r="C17" s="6" t="s">
        <v>9</v>
      </c>
      <c r="D17" s="6" t="s">
        <v>10</v>
      </c>
      <c r="E17" s="6" t="s">
        <v>11</v>
      </c>
      <c r="F17" s="6">
        <v>1</v>
      </c>
      <c r="G17" s="6">
        <v>916</v>
      </c>
    </row>
    <row r="18" s="2" customFormat="1" ht="22.5" customHeight="1" spans="1:7">
      <c r="A18" s="6">
        <f>16</f>
        <v>16</v>
      </c>
      <c r="B18" s="6" t="s">
        <v>26</v>
      </c>
      <c r="C18" s="6" t="s">
        <v>9</v>
      </c>
      <c r="D18" s="6" t="s">
        <v>10</v>
      </c>
      <c r="E18" s="6" t="s">
        <v>11</v>
      </c>
      <c r="F18" s="6">
        <v>1</v>
      </c>
      <c r="G18" s="6">
        <v>916</v>
      </c>
    </row>
    <row r="19" s="2" customFormat="1" ht="22.5" customHeight="1" spans="1:7">
      <c r="A19" s="6">
        <f>17</f>
        <v>17</v>
      </c>
      <c r="B19" s="6" t="s">
        <v>27</v>
      </c>
      <c r="C19" s="6" t="s">
        <v>9</v>
      </c>
      <c r="D19" s="6" t="s">
        <v>10</v>
      </c>
      <c r="E19" s="6" t="s">
        <v>11</v>
      </c>
      <c r="F19" s="6">
        <v>1</v>
      </c>
      <c r="G19" s="6">
        <v>916</v>
      </c>
    </row>
    <row r="20" s="2" customFormat="1" ht="22.5" customHeight="1" spans="1:7">
      <c r="A20" s="6">
        <f>18</f>
        <v>18</v>
      </c>
      <c r="B20" s="6" t="s">
        <v>28</v>
      </c>
      <c r="C20" s="6" t="s">
        <v>9</v>
      </c>
      <c r="D20" s="6" t="s">
        <v>10</v>
      </c>
      <c r="E20" s="6" t="s">
        <v>11</v>
      </c>
      <c r="F20" s="6">
        <v>1</v>
      </c>
      <c r="G20" s="6">
        <v>916</v>
      </c>
    </row>
    <row r="21" s="2" customFormat="1" ht="22.5" customHeight="1" spans="1:7">
      <c r="A21" s="6">
        <f>19</f>
        <v>19</v>
      </c>
      <c r="B21" s="6" t="s">
        <v>29</v>
      </c>
      <c r="C21" s="6" t="s">
        <v>9</v>
      </c>
      <c r="D21" s="6" t="s">
        <v>10</v>
      </c>
      <c r="E21" s="6" t="s">
        <v>11</v>
      </c>
      <c r="F21" s="6">
        <v>1</v>
      </c>
      <c r="G21" s="6">
        <v>916</v>
      </c>
    </row>
    <row r="22" s="2" customFormat="1" ht="22.5" customHeight="1" spans="1:7">
      <c r="A22" s="6">
        <f>20</f>
        <v>20</v>
      </c>
      <c r="B22" s="6" t="s">
        <v>30</v>
      </c>
      <c r="C22" s="6" t="s">
        <v>9</v>
      </c>
      <c r="D22" s="6" t="s">
        <v>10</v>
      </c>
      <c r="E22" s="6" t="s">
        <v>11</v>
      </c>
      <c r="F22" s="6">
        <v>1</v>
      </c>
      <c r="G22" s="6">
        <v>916</v>
      </c>
    </row>
    <row r="23" s="2" customFormat="1" ht="22.5" customHeight="1" spans="1:7">
      <c r="A23" s="6">
        <f>21</f>
        <v>21</v>
      </c>
      <c r="B23" s="6" t="s">
        <v>31</v>
      </c>
      <c r="C23" s="6" t="s">
        <v>9</v>
      </c>
      <c r="D23" s="6" t="s">
        <v>10</v>
      </c>
      <c r="E23" s="6" t="s">
        <v>11</v>
      </c>
      <c r="F23" s="6">
        <v>1</v>
      </c>
      <c r="G23" s="6">
        <v>916</v>
      </c>
    </row>
    <row r="24" s="2" customFormat="1" ht="22.5" customHeight="1" spans="1:7">
      <c r="A24" s="6">
        <f>22</f>
        <v>22</v>
      </c>
      <c r="B24" s="6" t="s">
        <v>32</v>
      </c>
      <c r="C24" s="6" t="s">
        <v>9</v>
      </c>
      <c r="D24" s="6" t="s">
        <v>33</v>
      </c>
      <c r="E24" s="6" t="s">
        <v>34</v>
      </c>
      <c r="F24" s="6">
        <v>1</v>
      </c>
      <c r="G24" s="6">
        <v>831</v>
      </c>
    </row>
    <row r="25" s="2" customFormat="1" ht="22.5" customHeight="1" spans="1:7">
      <c r="A25" s="6">
        <f>23</f>
        <v>23</v>
      </c>
      <c r="B25" s="6" t="s">
        <v>35</v>
      </c>
      <c r="C25" s="6" t="s">
        <v>9</v>
      </c>
      <c r="D25" s="6" t="s">
        <v>36</v>
      </c>
      <c r="E25" s="6" t="s">
        <v>34</v>
      </c>
      <c r="F25" s="6">
        <v>1</v>
      </c>
      <c r="G25" s="6">
        <v>831</v>
      </c>
    </row>
    <row r="26" s="2" customFormat="1" ht="22.5" customHeight="1" spans="1:7">
      <c r="A26" s="6">
        <f>24</f>
        <v>24</v>
      </c>
      <c r="B26" s="6" t="s">
        <v>37</v>
      </c>
      <c r="C26" s="6" t="s">
        <v>9</v>
      </c>
      <c r="D26" s="6" t="s">
        <v>36</v>
      </c>
      <c r="E26" s="6" t="s">
        <v>34</v>
      </c>
      <c r="F26" s="6">
        <v>1</v>
      </c>
      <c r="G26" s="6">
        <v>831</v>
      </c>
    </row>
    <row r="27" s="2" customFormat="1" ht="22.5" customHeight="1" spans="1:7">
      <c r="A27" s="6">
        <f>25</f>
        <v>25</v>
      </c>
      <c r="B27" s="6" t="s">
        <v>38</v>
      </c>
      <c r="C27" s="6" t="s">
        <v>9</v>
      </c>
      <c r="D27" s="6" t="s">
        <v>33</v>
      </c>
      <c r="E27" s="6" t="s">
        <v>34</v>
      </c>
      <c r="F27" s="6">
        <v>1</v>
      </c>
      <c r="G27" s="6">
        <v>831</v>
      </c>
    </row>
    <row r="28" s="2" customFormat="1" ht="22.5" customHeight="1" spans="1:7">
      <c r="A28" s="6">
        <f>26</f>
        <v>26</v>
      </c>
      <c r="B28" s="6" t="s">
        <v>39</v>
      </c>
      <c r="C28" s="6" t="s">
        <v>9</v>
      </c>
      <c r="D28" s="6" t="s">
        <v>36</v>
      </c>
      <c r="E28" s="6" t="s">
        <v>34</v>
      </c>
      <c r="F28" s="6">
        <v>1</v>
      </c>
      <c r="G28" s="6">
        <v>831</v>
      </c>
    </row>
    <row r="29" s="2" customFormat="1" ht="22.5" customHeight="1" spans="1:7">
      <c r="A29" s="6">
        <f>27</f>
        <v>27</v>
      </c>
      <c r="B29" s="6" t="s">
        <v>40</v>
      </c>
      <c r="C29" s="6" t="s">
        <v>9</v>
      </c>
      <c r="D29" s="6" t="s">
        <v>36</v>
      </c>
      <c r="E29" s="6" t="s">
        <v>34</v>
      </c>
      <c r="F29" s="6">
        <v>1</v>
      </c>
      <c r="G29" s="6">
        <v>831</v>
      </c>
    </row>
    <row r="30" s="2" customFormat="1" ht="22.5" customHeight="1" spans="1:7">
      <c r="A30" s="6">
        <f>28</f>
        <v>28</v>
      </c>
      <c r="B30" s="6" t="s">
        <v>41</v>
      </c>
      <c r="C30" s="6" t="s">
        <v>9</v>
      </c>
      <c r="D30" s="6" t="s">
        <v>36</v>
      </c>
      <c r="E30" s="6" t="s">
        <v>42</v>
      </c>
      <c r="F30" s="6">
        <v>1</v>
      </c>
      <c r="G30" s="6">
        <v>831</v>
      </c>
    </row>
    <row r="31" s="2" customFormat="1" ht="22.5" customHeight="1" spans="1:7">
      <c r="A31" s="6">
        <f>29</f>
        <v>29</v>
      </c>
      <c r="B31" s="6" t="s">
        <v>43</v>
      </c>
      <c r="C31" s="6" t="s">
        <v>9</v>
      </c>
      <c r="D31" s="6" t="s">
        <v>33</v>
      </c>
      <c r="E31" s="6" t="s">
        <v>34</v>
      </c>
      <c r="F31" s="6">
        <v>1</v>
      </c>
      <c r="G31" s="6">
        <v>831</v>
      </c>
    </row>
    <row r="32" s="2" customFormat="1" ht="22.5" customHeight="1" spans="1:7">
      <c r="A32" s="6">
        <f>30</f>
        <v>30</v>
      </c>
      <c r="B32" s="6" t="s">
        <v>44</v>
      </c>
      <c r="C32" s="6" t="s">
        <v>9</v>
      </c>
      <c r="D32" s="6" t="s">
        <v>45</v>
      </c>
      <c r="E32" s="6" t="s">
        <v>34</v>
      </c>
      <c r="F32" s="6">
        <v>1</v>
      </c>
      <c r="G32" s="6">
        <v>831</v>
      </c>
    </row>
    <row r="33" s="2" customFormat="1" ht="22.5" customHeight="1" spans="1:7">
      <c r="A33" s="6">
        <f>31</f>
        <v>31</v>
      </c>
      <c r="B33" s="6" t="s">
        <v>46</v>
      </c>
      <c r="C33" s="6" t="s">
        <v>9</v>
      </c>
      <c r="D33" s="6" t="s">
        <v>47</v>
      </c>
      <c r="E33" s="6" t="s">
        <v>34</v>
      </c>
      <c r="F33" s="6">
        <v>1</v>
      </c>
      <c r="G33" s="6">
        <v>831</v>
      </c>
    </row>
    <row r="34" s="2" customFormat="1" ht="22.5" customHeight="1" spans="1:7">
      <c r="A34" s="6">
        <f>32</f>
        <v>32</v>
      </c>
      <c r="B34" s="6" t="s">
        <v>48</v>
      </c>
      <c r="C34" s="6" t="s">
        <v>9</v>
      </c>
      <c r="D34" s="6" t="s">
        <v>47</v>
      </c>
      <c r="E34" s="6" t="s">
        <v>34</v>
      </c>
      <c r="F34" s="6">
        <v>1</v>
      </c>
      <c r="G34" s="6">
        <v>831</v>
      </c>
    </row>
    <row r="35" s="2" customFormat="1" ht="22.5" customHeight="1" spans="1:7">
      <c r="A35" s="6">
        <f>33</f>
        <v>33</v>
      </c>
      <c r="B35" s="6" t="s">
        <v>49</v>
      </c>
      <c r="C35" s="6" t="s">
        <v>9</v>
      </c>
      <c r="D35" s="6" t="s">
        <v>50</v>
      </c>
      <c r="E35" s="6" t="s">
        <v>42</v>
      </c>
      <c r="F35" s="6">
        <v>1</v>
      </c>
      <c r="G35" s="6">
        <v>831</v>
      </c>
    </row>
    <row r="36" s="2" customFormat="1" ht="22.5" customHeight="1" spans="1:7">
      <c r="A36" s="6">
        <f>34</f>
        <v>34</v>
      </c>
      <c r="B36" s="6" t="s">
        <v>51</v>
      </c>
      <c r="C36" s="6" t="s">
        <v>9</v>
      </c>
      <c r="D36" s="6" t="s">
        <v>52</v>
      </c>
      <c r="E36" s="6" t="s">
        <v>42</v>
      </c>
      <c r="F36" s="6">
        <v>1</v>
      </c>
      <c r="G36" s="6">
        <v>831</v>
      </c>
    </row>
    <row r="37" s="2" customFormat="1" ht="22.5" customHeight="1" spans="1:7">
      <c r="A37" s="6">
        <f>35</f>
        <v>35</v>
      </c>
      <c r="B37" s="6" t="s">
        <v>53</v>
      </c>
      <c r="C37" s="6" t="s">
        <v>9</v>
      </c>
      <c r="D37" s="6" t="s">
        <v>52</v>
      </c>
      <c r="E37" s="6" t="s">
        <v>42</v>
      </c>
      <c r="F37" s="6">
        <v>1</v>
      </c>
      <c r="G37" s="6">
        <v>831</v>
      </c>
    </row>
    <row r="38" s="2" customFormat="1" ht="22.5" customHeight="1" spans="1:7">
      <c r="A38" s="6">
        <f>36</f>
        <v>36</v>
      </c>
      <c r="B38" s="6" t="s">
        <v>54</v>
      </c>
      <c r="C38" s="6" t="s">
        <v>9</v>
      </c>
      <c r="D38" s="6" t="s">
        <v>55</v>
      </c>
      <c r="E38" s="6" t="s">
        <v>34</v>
      </c>
      <c r="F38" s="6">
        <v>1</v>
      </c>
      <c r="G38" s="6">
        <v>831</v>
      </c>
    </row>
    <row r="39" s="2" customFormat="1" ht="22.5" customHeight="1" spans="1:7">
      <c r="A39" s="6">
        <f>37</f>
        <v>37</v>
      </c>
      <c r="B39" s="6" t="s">
        <v>56</v>
      </c>
      <c r="C39" s="6" t="s">
        <v>9</v>
      </c>
      <c r="D39" s="6" t="s">
        <v>36</v>
      </c>
      <c r="E39" s="6" t="s">
        <v>42</v>
      </c>
      <c r="F39" s="6">
        <v>1</v>
      </c>
      <c r="G39" s="6">
        <v>831</v>
      </c>
    </row>
    <row r="40" s="2" customFormat="1" ht="22.5" customHeight="1" spans="1:7">
      <c r="A40" s="6">
        <f>38</f>
        <v>38</v>
      </c>
      <c r="B40" s="6" t="s">
        <v>57</v>
      </c>
      <c r="C40" s="6" t="s">
        <v>9</v>
      </c>
      <c r="D40" s="6" t="s">
        <v>55</v>
      </c>
      <c r="E40" s="6" t="s">
        <v>42</v>
      </c>
      <c r="F40" s="6">
        <v>1</v>
      </c>
      <c r="G40" s="6">
        <v>831</v>
      </c>
    </row>
    <row r="41" s="2" customFormat="1" ht="22.5" customHeight="1" spans="1:7">
      <c r="A41" s="6">
        <f>39</f>
        <v>39</v>
      </c>
      <c r="B41" s="6" t="s">
        <v>58</v>
      </c>
      <c r="C41" s="6" t="s">
        <v>9</v>
      </c>
      <c r="D41" s="6" t="s">
        <v>36</v>
      </c>
      <c r="E41" s="6" t="s">
        <v>42</v>
      </c>
      <c r="F41" s="6">
        <v>1</v>
      </c>
      <c r="G41" s="6">
        <v>831</v>
      </c>
    </row>
    <row r="42" s="2" customFormat="1" ht="22.5" customHeight="1" spans="1:7">
      <c r="A42" s="6">
        <f>40</f>
        <v>40</v>
      </c>
      <c r="B42" s="6" t="s">
        <v>59</v>
      </c>
      <c r="C42" s="6" t="s">
        <v>9</v>
      </c>
      <c r="D42" s="6" t="s">
        <v>60</v>
      </c>
      <c r="E42" s="6" t="s">
        <v>42</v>
      </c>
      <c r="F42" s="6">
        <v>1</v>
      </c>
      <c r="G42" s="6">
        <v>831</v>
      </c>
    </row>
    <row r="43" s="2" customFormat="1" ht="22.5" customHeight="1" spans="1:7">
      <c r="A43" s="6">
        <f>41</f>
        <v>41</v>
      </c>
      <c r="B43" s="6" t="s">
        <v>61</v>
      </c>
      <c r="C43" s="6" t="s">
        <v>9</v>
      </c>
      <c r="D43" s="6" t="s">
        <v>62</v>
      </c>
      <c r="E43" s="6" t="s">
        <v>34</v>
      </c>
      <c r="F43" s="6">
        <v>1</v>
      </c>
      <c r="G43" s="6">
        <v>831</v>
      </c>
    </row>
    <row r="44" s="2" customFormat="1" ht="22.5" customHeight="1" spans="1:7">
      <c r="A44" s="6">
        <f>42</f>
        <v>42</v>
      </c>
      <c r="B44" s="6" t="s">
        <v>63</v>
      </c>
      <c r="C44" s="6" t="s">
        <v>9</v>
      </c>
      <c r="D44" s="6" t="s">
        <v>33</v>
      </c>
      <c r="E44" s="6" t="s">
        <v>42</v>
      </c>
      <c r="F44" s="6">
        <v>1</v>
      </c>
      <c r="G44" s="6">
        <v>831</v>
      </c>
    </row>
    <row r="45" s="2" customFormat="1" ht="22.5" customHeight="1" spans="1:7">
      <c r="A45" s="6">
        <f>43</f>
        <v>43</v>
      </c>
      <c r="B45" s="6" t="s">
        <v>64</v>
      </c>
      <c r="C45" s="6" t="s">
        <v>9</v>
      </c>
      <c r="D45" s="6" t="s">
        <v>65</v>
      </c>
      <c r="E45" s="6" t="s">
        <v>42</v>
      </c>
      <c r="F45" s="6">
        <v>1</v>
      </c>
      <c r="G45" s="6">
        <v>831</v>
      </c>
    </row>
    <row r="46" s="2" customFormat="1" ht="22.5" customHeight="1" spans="1:7">
      <c r="A46" s="6">
        <f>44</f>
        <v>44</v>
      </c>
      <c r="B46" s="6" t="s">
        <v>66</v>
      </c>
      <c r="C46" s="6" t="s">
        <v>9</v>
      </c>
      <c r="D46" s="6" t="s">
        <v>67</v>
      </c>
      <c r="E46" s="6" t="s">
        <v>42</v>
      </c>
      <c r="F46" s="6">
        <v>1</v>
      </c>
      <c r="G46" s="6">
        <v>831</v>
      </c>
    </row>
    <row r="47" s="2" customFormat="1" ht="22.5" customHeight="1" spans="1:7">
      <c r="A47" s="6">
        <f>45</f>
        <v>45</v>
      </c>
      <c r="B47" s="6" t="s">
        <v>68</v>
      </c>
      <c r="C47" s="6" t="s">
        <v>9</v>
      </c>
      <c r="D47" s="6" t="s">
        <v>69</v>
      </c>
      <c r="E47" s="6" t="s">
        <v>42</v>
      </c>
      <c r="F47" s="6">
        <v>1</v>
      </c>
      <c r="G47" s="6">
        <v>831</v>
      </c>
    </row>
    <row r="48" s="2" customFormat="1" ht="22.5" customHeight="1" spans="1:7">
      <c r="A48" s="6">
        <f>46</f>
        <v>46</v>
      </c>
      <c r="B48" s="6" t="s">
        <v>70</v>
      </c>
      <c r="C48" s="6" t="s">
        <v>9</v>
      </c>
      <c r="D48" s="6" t="s">
        <v>71</v>
      </c>
      <c r="E48" s="6" t="s">
        <v>34</v>
      </c>
      <c r="F48" s="6">
        <v>1</v>
      </c>
      <c r="G48" s="6">
        <v>831</v>
      </c>
    </row>
    <row r="49" s="2" customFormat="1" ht="22.5" customHeight="1" spans="1:7">
      <c r="A49" s="6">
        <f>47</f>
        <v>47</v>
      </c>
      <c r="B49" s="6" t="s">
        <v>72</v>
      </c>
      <c r="C49" s="6" t="s">
        <v>9</v>
      </c>
      <c r="D49" s="6" t="s">
        <v>71</v>
      </c>
      <c r="E49" s="6" t="s">
        <v>42</v>
      </c>
      <c r="F49" s="6">
        <v>1</v>
      </c>
      <c r="G49" s="6">
        <v>831</v>
      </c>
    </row>
    <row r="50" s="2" customFormat="1" ht="22.5" customHeight="1" spans="1:7">
      <c r="A50" s="6">
        <f>48</f>
        <v>48</v>
      </c>
      <c r="B50" s="6" t="s">
        <v>73</v>
      </c>
      <c r="C50" s="6" t="s">
        <v>9</v>
      </c>
      <c r="D50" s="6" t="s">
        <v>74</v>
      </c>
      <c r="E50" s="6" t="s">
        <v>42</v>
      </c>
      <c r="F50" s="6">
        <v>1</v>
      </c>
      <c r="G50" s="6">
        <v>831</v>
      </c>
    </row>
    <row r="51" s="2" customFormat="1" ht="22.5" customHeight="1" spans="1:7">
      <c r="A51" s="6">
        <f>49</f>
        <v>49</v>
      </c>
      <c r="B51" s="6" t="s">
        <v>75</v>
      </c>
      <c r="C51" s="6" t="s">
        <v>9</v>
      </c>
      <c r="D51" s="6" t="s">
        <v>76</v>
      </c>
      <c r="E51" s="6" t="s">
        <v>42</v>
      </c>
      <c r="F51" s="6">
        <v>1</v>
      </c>
      <c r="G51" s="6">
        <v>831</v>
      </c>
    </row>
    <row r="52" s="2" customFormat="1" ht="22.5" customHeight="1" spans="1:7">
      <c r="A52" s="6">
        <f>50</f>
        <v>50</v>
      </c>
      <c r="B52" s="6" t="s">
        <v>77</v>
      </c>
      <c r="C52" s="6" t="s">
        <v>9</v>
      </c>
      <c r="D52" s="6" t="s">
        <v>71</v>
      </c>
      <c r="E52" s="6" t="s">
        <v>42</v>
      </c>
      <c r="F52" s="6">
        <v>1</v>
      </c>
      <c r="G52" s="6">
        <v>831</v>
      </c>
    </row>
    <row r="53" s="2" customFormat="1" ht="22.5" customHeight="1" spans="1:7">
      <c r="A53" s="6">
        <f>51</f>
        <v>51</v>
      </c>
      <c r="B53" s="6" t="s">
        <v>78</v>
      </c>
      <c r="C53" s="6" t="s">
        <v>9</v>
      </c>
      <c r="D53" s="6" t="s">
        <v>79</v>
      </c>
      <c r="E53" s="6" t="s">
        <v>42</v>
      </c>
      <c r="F53" s="6">
        <v>1</v>
      </c>
      <c r="G53" s="6">
        <v>831</v>
      </c>
    </row>
    <row r="54" s="2" customFormat="1" ht="22.5" customHeight="1" spans="1:7">
      <c r="A54" s="6">
        <f>52</f>
        <v>52</v>
      </c>
      <c r="B54" s="6" t="s">
        <v>80</v>
      </c>
      <c r="C54" s="6" t="s">
        <v>9</v>
      </c>
      <c r="D54" s="6" t="s">
        <v>81</v>
      </c>
      <c r="E54" s="6" t="s">
        <v>42</v>
      </c>
      <c r="F54" s="6">
        <v>1</v>
      </c>
      <c r="G54" s="6">
        <v>831</v>
      </c>
    </row>
    <row r="55" s="2" customFormat="1" ht="22.5" customHeight="1" spans="1:7">
      <c r="A55" s="6">
        <f>53</f>
        <v>53</v>
      </c>
      <c r="B55" s="6" t="s">
        <v>82</v>
      </c>
      <c r="C55" s="6" t="s">
        <v>9</v>
      </c>
      <c r="D55" s="6" t="s">
        <v>69</v>
      </c>
      <c r="E55" s="6" t="s">
        <v>42</v>
      </c>
      <c r="F55" s="6">
        <v>1</v>
      </c>
      <c r="G55" s="6">
        <v>831</v>
      </c>
    </row>
    <row r="56" s="2" customFormat="1" ht="22.5" customHeight="1" spans="1:7">
      <c r="A56" s="6">
        <f>54</f>
        <v>54</v>
      </c>
      <c r="B56" s="6" t="s">
        <v>83</v>
      </c>
      <c r="C56" s="6" t="s">
        <v>9</v>
      </c>
      <c r="D56" s="6" t="s">
        <v>84</v>
      </c>
      <c r="E56" s="6" t="s">
        <v>42</v>
      </c>
      <c r="F56" s="6">
        <v>1</v>
      </c>
      <c r="G56" s="6">
        <v>831</v>
      </c>
    </row>
    <row r="57" s="2" customFormat="1" ht="22.5" customHeight="1" spans="1:7">
      <c r="A57" s="6">
        <f>55</f>
        <v>55</v>
      </c>
      <c r="B57" s="6" t="s">
        <v>85</v>
      </c>
      <c r="C57" s="6" t="s">
        <v>9</v>
      </c>
      <c r="D57" s="6" t="s">
        <v>86</v>
      </c>
      <c r="E57" s="6" t="s">
        <v>42</v>
      </c>
      <c r="F57" s="6">
        <v>1</v>
      </c>
      <c r="G57" s="6">
        <v>831</v>
      </c>
    </row>
    <row r="58" s="2" customFormat="1" ht="22.5" customHeight="1" spans="1:7">
      <c r="A58" s="6">
        <f>56</f>
        <v>56</v>
      </c>
      <c r="B58" s="6" t="s">
        <v>87</v>
      </c>
      <c r="C58" s="6" t="s">
        <v>9</v>
      </c>
      <c r="D58" s="6" t="s">
        <v>71</v>
      </c>
      <c r="E58" s="6" t="s">
        <v>42</v>
      </c>
      <c r="F58" s="6">
        <v>1</v>
      </c>
      <c r="G58" s="6">
        <v>831</v>
      </c>
    </row>
    <row r="59" s="2" customFormat="1" ht="22.5" customHeight="1" spans="1:7">
      <c r="A59" s="6">
        <f>57</f>
        <v>57</v>
      </c>
      <c r="B59" s="6" t="s">
        <v>88</v>
      </c>
      <c r="C59" s="6" t="s">
        <v>9</v>
      </c>
      <c r="D59" s="6" t="s">
        <v>89</v>
      </c>
      <c r="E59" s="6" t="s">
        <v>42</v>
      </c>
      <c r="F59" s="6">
        <v>1</v>
      </c>
      <c r="G59" s="6">
        <v>831</v>
      </c>
    </row>
    <row r="60" s="2" customFormat="1" ht="22.5" customHeight="1" spans="1:7">
      <c r="A60" s="6">
        <f>58</f>
        <v>58</v>
      </c>
      <c r="B60" s="6" t="s">
        <v>90</v>
      </c>
      <c r="C60" s="6" t="s">
        <v>91</v>
      </c>
      <c r="D60" s="6" t="s">
        <v>71</v>
      </c>
      <c r="E60" s="6" t="s">
        <v>42</v>
      </c>
      <c r="F60" s="6">
        <v>1</v>
      </c>
      <c r="G60" s="6">
        <v>831</v>
      </c>
    </row>
    <row r="61" s="2" customFormat="1" ht="22.5" customHeight="1" spans="1:7">
      <c r="A61" s="6">
        <f>59</f>
        <v>59</v>
      </c>
      <c r="B61" s="6" t="s">
        <v>92</v>
      </c>
      <c r="C61" s="6" t="s">
        <v>9</v>
      </c>
      <c r="D61" s="6" t="s">
        <v>93</v>
      </c>
      <c r="E61" s="6" t="s">
        <v>42</v>
      </c>
      <c r="F61" s="6">
        <v>1</v>
      </c>
      <c r="G61" s="6">
        <v>831</v>
      </c>
    </row>
    <row r="62" s="2" customFormat="1" ht="22.5" customHeight="1" spans="1:7">
      <c r="A62" s="6">
        <f>60</f>
        <v>60</v>
      </c>
      <c r="B62" s="6" t="s">
        <v>94</v>
      </c>
      <c r="C62" s="6" t="s">
        <v>9</v>
      </c>
      <c r="D62" s="6" t="s">
        <v>71</v>
      </c>
      <c r="E62" s="6" t="s">
        <v>34</v>
      </c>
      <c r="F62" s="6">
        <v>1</v>
      </c>
      <c r="G62" s="6">
        <v>831</v>
      </c>
    </row>
    <row r="63" s="2" customFormat="1" ht="22.5" customHeight="1" spans="1:7">
      <c r="A63" s="6">
        <f>61</f>
        <v>61</v>
      </c>
      <c r="B63" s="6" t="s">
        <v>95</v>
      </c>
      <c r="C63" s="6" t="s">
        <v>9</v>
      </c>
      <c r="D63" s="6" t="s">
        <v>96</v>
      </c>
      <c r="E63" s="6" t="s">
        <v>42</v>
      </c>
      <c r="F63" s="6">
        <v>1</v>
      </c>
      <c r="G63" s="6">
        <v>831</v>
      </c>
    </row>
    <row r="64" s="2" customFormat="1" ht="22.5" customHeight="1" spans="1:7">
      <c r="A64" s="6">
        <f>62</f>
        <v>62</v>
      </c>
      <c r="B64" s="6" t="s">
        <v>97</v>
      </c>
      <c r="C64" s="6" t="s">
        <v>9</v>
      </c>
      <c r="D64" s="6" t="s">
        <v>76</v>
      </c>
      <c r="E64" s="6" t="s">
        <v>42</v>
      </c>
      <c r="F64" s="6">
        <v>1</v>
      </c>
      <c r="G64" s="6">
        <v>831</v>
      </c>
    </row>
    <row r="65" s="2" customFormat="1" ht="22.5" customHeight="1" spans="1:7">
      <c r="A65" s="6">
        <f>63</f>
        <v>63</v>
      </c>
      <c r="B65" s="6" t="s">
        <v>98</v>
      </c>
      <c r="C65" s="6" t="s">
        <v>9</v>
      </c>
      <c r="D65" s="6" t="s">
        <v>99</v>
      </c>
      <c r="E65" s="6" t="s">
        <v>42</v>
      </c>
      <c r="F65" s="6">
        <v>1</v>
      </c>
      <c r="G65" s="6">
        <v>831</v>
      </c>
    </row>
    <row r="66" s="2" customFormat="1" ht="22.5" customHeight="1" spans="1:7">
      <c r="A66" s="6">
        <f>64</f>
        <v>64</v>
      </c>
      <c r="B66" s="6" t="s">
        <v>100</v>
      </c>
      <c r="C66" s="6" t="s">
        <v>9</v>
      </c>
      <c r="D66" s="6" t="s">
        <v>71</v>
      </c>
      <c r="E66" s="6" t="s">
        <v>42</v>
      </c>
      <c r="F66" s="6">
        <v>1</v>
      </c>
      <c r="G66" s="6">
        <v>831</v>
      </c>
    </row>
    <row r="67" s="2" customFormat="1" ht="22.5" customHeight="1" spans="1:7">
      <c r="A67" s="6">
        <f>65</f>
        <v>65</v>
      </c>
      <c r="B67" s="6" t="s">
        <v>101</v>
      </c>
      <c r="C67" s="6" t="s">
        <v>9</v>
      </c>
      <c r="D67" s="6" t="s">
        <v>71</v>
      </c>
      <c r="E67" s="6" t="s">
        <v>42</v>
      </c>
      <c r="F67" s="6">
        <v>1</v>
      </c>
      <c r="G67" s="6">
        <v>831</v>
      </c>
    </row>
    <row r="68" s="2" customFormat="1" ht="22.5" customHeight="1" spans="1:7">
      <c r="A68" s="6">
        <f>66</f>
        <v>66</v>
      </c>
      <c r="B68" s="6" t="s">
        <v>102</v>
      </c>
      <c r="C68" s="6" t="s">
        <v>9</v>
      </c>
      <c r="D68" s="6" t="s">
        <v>103</v>
      </c>
      <c r="E68" s="6" t="s">
        <v>42</v>
      </c>
      <c r="F68" s="6">
        <v>1</v>
      </c>
      <c r="G68" s="6">
        <v>831</v>
      </c>
    </row>
    <row r="69" s="2" customFormat="1" ht="22.5" customHeight="1" spans="1:7">
      <c r="A69" s="6">
        <f>67</f>
        <v>67</v>
      </c>
      <c r="B69" s="6" t="s">
        <v>104</v>
      </c>
      <c r="C69" s="6" t="s">
        <v>9</v>
      </c>
      <c r="D69" s="6" t="s">
        <v>105</v>
      </c>
      <c r="E69" s="6" t="s">
        <v>42</v>
      </c>
      <c r="F69" s="6">
        <v>1</v>
      </c>
      <c r="G69" s="6">
        <v>831</v>
      </c>
    </row>
    <row r="70" s="2" customFormat="1" ht="22.5" customHeight="1" spans="1:7">
      <c r="A70" s="6">
        <f>68</f>
        <v>68</v>
      </c>
      <c r="B70" s="6" t="s">
        <v>106</v>
      </c>
      <c r="C70" s="6" t="s">
        <v>9</v>
      </c>
      <c r="D70" s="6" t="s">
        <v>105</v>
      </c>
      <c r="E70" s="6" t="s">
        <v>42</v>
      </c>
      <c r="F70" s="6">
        <v>1</v>
      </c>
      <c r="G70" s="6">
        <v>831</v>
      </c>
    </row>
    <row r="71" s="2" customFormat="1" ht="22.5" customHeight="1" spans="1:7">
      <c r="A71" s="6">
        <f>69</f>
        <v>69</v>
      </c>
      <c r="B71" s="6" t="s">
        <v>107</v>
      </c>
      <c r="C71" s="6" t="s">
        <v>9</v>
      </c>
      <c r="D71" s="6" t="s">
        <v>108</v>
      </c>
      <c r="E71" s="6" t="s">
        <v>42</v>
      </c>
      <c r="F71" s="6">
        <v>1</v>
      </c>
      <c r="G71" s="6">
        <v>831</v>
      </c>
    </row>
    <row r="72" s="2" customFormat="1" ht="22.5" customHeight="1" spans="1:7">
      <c r="A72" s="6">
        <f>70</f>
        <v>70</v>
      </c>
      <c r="B72" s="6" t="s">
        <v>109</v>
      </c>
      <c r="C72" s="6" t="s">
        <v>9</v>
      </c>
      <c r="D72" s="6" t="s">
        <v>110</v>
      </c>
      <c r="E72" s="6" t="s">
        <v>42</v>
      </c>
      <c r="F72" s="6">
        <v>1</v>
      </c>
      <c r="G72" s="6">
        <v>831</v>
      </c>
    </row>
    <row r="73" s="2" customFormat="1" ht="22.5" customHeight="1" spans="1:7">
      <c r="A73" s="6">
        <f>71</f>
        <v>71</v>
      </c>
      <c r="B73" s="6" t="s">
        <v>111</v>
      </c>
      <c r="C73" s="6" t="s">
        <v>9</v>
      </c>
      <c r="D73" s="6" t="s">
        <v>65</v>
      </c>
      <c r="E73" s="6" t="s">
        <v>42</v>
      </c>
      <c r="F73" s="6">
        <v>1</v>
      </c>
      <c r="G73" s="6">
        <v>831</v>
      </c>
    </row>
    <row r="74" s="2" customFormat="1" ht="22.5" customHeight="1" spans="1:7">
      <c r="A74" s="6">
        <f>72</f>
        <v>72</v>
      </c>
      <c r="B74" s="6" t="s">
        <v>112</v>
      </c>
      <c r="C74" s="6" t="s">
        <v>9</v>
      </c>
      <c r="D74" s="6" t="s">
        <v>113</v>
      </c>
      <c r="E74" s="6" t="s">
        <v>42</v>
      </c>
      <c r="F74" s="6">
        <v>1</v>
      </c>
      <c r="G74" s="6">
        <v>831</v>
      </c>
    </row>
    <row r="75" s="2" customFormat="1" ht="22.5" customHeight="1" spans="1:7">
      <c r="A75" s="6">
        <f>73</f>
        <v>73</v>
      </c>
      <c r="B75" s="6" t="s">
        <v>114</v>
      </c>
      <c r="C75" s="6" t="s">
        <v>9</v>
      </c>
      <c r="D75" s="6" t="s">
        <v>65</v>
      </c>
      <c r="E75" s="6" t="s">
        <v>42</v>
      </c>
      <c r="F75" s="6">
        <v>1</v>
      </c>
      <c r="G75" s="6">
        <v>831</v>
      </c>
    </row>
    <row r="76" s="2" customFormat="1" ht="22.5" customHeight="1" spans="1:7">
      <c r="A76" s="6">
        <f>74</f>
        <v>74</v>
      </c>
      <c r="B76" s="6" t="s">
        <v>115</v>
      </c>
      <c r="C76" s="6" t="s">
        <v>9</v>
      </c>
      <c r="D76" s="6" t="s">
        <v>116</v>
      </c>
      <c r="E76" s="6" t="s">
        <v>42</v>
      </c>
      <c r="F76" s="6">
        <v>1</v>
      </c>
      <c r="G76" s="6">
        <v>831</v>
      </c>
    </row>
    <row r="77" s="2" customFormat="1" ht="22.5" customHeight="1" spans="1:7">
      <c r="A77" s="6">
        <f>75</f>
        <v>75</v>
      </c>
      <c r="B77" s="6" t="s">
        <v>117</v>
      </c>
      <c r="C77" s="6" t="s">
        <v>9</v>
      </c>
      <c r="D77" s="6" t="s">
        <v>118</v>
      </c>
      <c r="E77" s="6" t="s">
        <v>42</v>
      </c>
      <c r="F77" s="6">
        <v>1</v>
      </c>
      <c r="G77" s="6">
        <v>831</v>
      </c>
    </row>
    <row r="78" s="2" customFormat="1" ht="22.5" customHeight="1" spans="1:7">
      <c r="A78" s="6">
        <f>76</f>
        <v>76</v>
      </c>
      <c r="B78" s="6" t="s">
        <v>119</v>
      </c>
      <c r="C78" s="6" t="s">
        <v>9</v>
      </c>
      <c r="D78" s="6" t="s">
        <v>65</v>
      </c>
      <c r="E78" s="6" t="s">
        <v>42</v>
      </c>
      <c r="F78" s="6">
        <v>1</v>
      </c>
      <c r="G78" s="6">
        <v>831</v>
      </c>
    </row>
    <row r="79" s="2" customFormat="1" ht="22.5" customHeight="1" spans="1:7">
      <c r="A79" s="6">
        <f>77</f>
        <v>77</v>
      </c>
      <c r="B79" s="6" t="s">
        <v>120</v>
      </c>
      <c r="C79" s="6" t="s">
        <v>9</v>
      </c>
      <c r="D79" s="6" t="s">
        <v>121</v>
      </c>
      <c r="E79" s="6" t="s">
        <v>42</v>
      </c>
      <c r="F79" s="6">
        <v>1</v>
      </c>
      <c r="G79" s="6">
        <v>831</v>
      </c>
    </row>
    <row r="80" s="2" customFormat="1" ht="22.5" customHeight="1" spans="1:7">
      <c r="A80" s="6">
        <f>78</f>
        <v>78</v>
      </c>
      <c r="B80" s="6" t="s">
        <v>122</v>
      </c>
      <c r="C80" s="6" t="s">
        <v>91</v>
      </c>
      <c r="D80" s="6" t="s">
        <v>123</v>
      </c>
      <c r="E80" s="6" t="s">
        <v>42</v>
      </c>
      <c r="F80" s="6">
        <v>1</v>
      </c>
      <c r="G80" s="6">
        <v>831</v>
      </c>
    </row>
    <row r="81" s="2" customFormat="1" ht="22.5" customHeight="1" spans="1:7">
      <c r="A81" s="6">
        <f>79</f>
        <v>79</v>
      </c>
      <c r="B81" s="6" t="s">
        <v>124</v>
      </c>
      <c r="C81" s="6" t="s">
        <v>9</v>
      </c>
      <c r="D81" s="6" t="s">
        <v>125</v>
      </c>
      <c r="E81" s="6" t="s">
        <v>42</v>
      </c>
      <c r="F81" s="6">
        <v>1</v>
      </c>
      <c r="G81" s="6">
        <v>831</v>
      </c>
    </row>
    <row r="82" s="2" customFormat="1" ht="22.5" customHeight="1" spans="1:7">
      <c r="A82" s="6">
        <f>80</f>
        <v>80</v>
      </c>
      <c r="B82" s="6" t="s">
        <v>126</v>
      </c>
      <c r="C82" s="6" t="s">
        <v>9</v>
      </c>
      <c r="D82" s="6" t="s">
        <v>79</v>
      </c>
      <c r="E82" s="6" t="s">
        <v>42</v>
      </c>
      <c r="F82" s="6">
        <v>1</v>
      </c>
      <c r="G82" s="6">
        <v>831</v>
      </c>
    </row>
    <row r="83" s="2" customFormat="1" ht="22.5" customHeight="1" spans="1:7">
      <c r="A83" s="6">
        <f>81</f>
        <v>81</v>
      </c>
      <c r="B83" s="6" t="s">
        <v>127</v>
      </c>
      <c r="C83" s="6" t="s">
        <v>9</v>
      </c>
      <c r="D83" s="6" t="s">
        <v>67</v>
      </c>
      <c r="E83" s="6" t="s">
        <v>42</v>
      </c>
      <c r="F83" s="6">
        <v>1</v>
      </c>
      <c r="G83" s="6">
        <v>831</v>
      </c>
    </row>
    <row r="84" s="2" customFormat="1" ht="22.5" customHeight="1" spans="1:7">
      <c r="A84" s="6">
        <f>82</f>
        <v>82</v>
      </c>
      <c r="B84" s="6" t="s">
        <v>128</v>
      </c>
      <c r="C84" s="6" t="s">
        <v>9</v>
      </c>
      <c r="D84" s="6" t="s">
        <v>33</v>
      </c>
      <c r="E84" s="6" t="s">
        <v>42</v>
      </c>
      <c r="F84" s="6">
        <v>1</v>
      </c>
      <c r="G84" s="6">
        <v>831</v>
      </c>
    </row>
    <row r="85" s="2" customFormat="1" ht="22.5" customHeight="1" spans="1:7">
      <c r="A85" s="6">
        <f>83</f>
        <v>83</v>
      </c>
      <c r="B85" s="6" t="s">
        <v>129</v>
      </c>
      <c r="C85" s="6" t="s">
        <v>9</v>
      </c>
      <c r="D85" s="6" t="s">
        <v>33</v>
      </c>
      <c r="E85" s="6" t="s">
        <v>42</v>
      </c>
      <c r="F85" s="6">
        <v>1</v>
      </c>
      <c r="G85" s="6">
        <v>831</v>
      </c>
    </row>
    <row r="86" s="2" customFormat="1" ht="22.5" customHeight="1" spans="1:7">
      <c r="A86" s="6">
        <f>84</f>
        <v>84</v>
      </c>
      <c r="B86" s="6" t="s">
        <v>130</v>
      </c>
      <c r="C86" s="6" t="s">
        <v>9</v>
      </c>
      <c r="D86" s="6" t="s">
        <v>131</v>
      </c>
      <c r="E86" s="6" t="s">
        <v>42</v>
      </c>
      <c r="F86" s="6">
        <v>1</v>
      </c>
      <c r="G86" s="6">
        <v>831</v>
      </c>
    </row>
    <row r="87" s="2" customFormat="1" ht="22.5" customHeight="1" spans="1:7">
      <c r="A87" s="6">
        <f>85</f>
        <v>85</v>
      </c>
      <c r="B87" s="6" t="s">
        <v>132</v>
      </c>
      <c r="C87" s="6" t="s">
        <v>91</v>
      </c>
      <c r="D87" s="6" t="s">
        <v>133</v>
      </c>
      <c r="E87" s="6" t="s">
        <v>42</v>
      </c>
      <c r="F87" s="6">
        <v>1</v>
      </c>
      <c r="G87" s="6">
        <v>831</v>
      </c>
    </row>
    <row r="88" s="2" customFormat="1" ht="22.5" customHeight="1" spans="1:7">
      <c r="A88" s="6">
        <f>86</f>
        <v>86</v>
      </c>
      <c r="B88" s="6" t="s">
        <v>134</v>
      </c>
      <c r="C88" s="6" t="s">
        <v>9</v>
      </c>
      <c r="D88" s="6" t="s">
        <v>135</v>
      </c>
      <c r="E88" s="6" t="s">
        <v>42</v>
      </c>
      <c r="F88" s="6">
        <v>1</v>
      </c>
      <c r="G88" s="6">
        <v>831</v>
      </c>
    </row>
    <row r="89" s="2" customFormat="1" ht="22.5" customHeight="1" spans="1:7">
      <c r="A89" s="6">
        <f>87</f>
        <v>87</v>
      </c>
      <c r="B89" s="6" t="s">
        <v>136</v>
      </c>
      <c r="C89" s="6" t="s">
        <v>9</v>
      </c>
      <c r="D89" s="6" t="s">
        <v>137</v>
      </c>
      <c r="E89" s="6" t="s">
        <v>42</v>
      </c>
      <c r="F89" s="6">
        <v>1</v>
      </c>
      <c r="G89" s="6">
        <v>831</v>
      </c>
    </row>
    <row r="90" s="2" customFormat="1" ht="22.5" customHeight="1" spans="1:7">
      <c r="A90" s="6">
        <f>88</f>
        <v>88</v>
      </c>
      <c r="B90" s="6" t="s">
        <v>138</v>
      </c>
      <c r="C90" s="6" t="s">
        <v>9</v>
      </c>
      <c r="D90" s="6" t="s">
        <v>137</v>
      </c>
      <c r="E90" s="6" t="s">
        <v>42</v>
      </c>
      <c r="F90" s="6">
        <v>1</v>
      </c>
      <c r="G90" s="6">
        <v>831</v>
      </c>
    </row>
    <row r="91" s="2" customFormat="1" ht="22.5" customHeight="1" spans="1:7">
      <c r="A91" s="6">
        <f>89</f>
        <v>89</v>
      </c>
      <c r="B91" s="6" t="s">
        <v>139</v>
      </c>
      <c r="C91" s="6" t="s">
        <v>9</v>
      </c>
      <c r="D91" s="6" t="s">
        <v>137</v>
      </c>
      <c r="E91" s="6" t="s">
        <v>42</v>
      </c>
      <c r="F91" s="6">
        <v>1</v>
      </c>
      <c r="G91" s="6">
        <v>831</v>
      </c>
    </row>
    <row r="92" s="2" customFormat="1" ht="22.5" customHeight="1" spans="1:7">
      <c r="A92" s="6">
        <f>90</f>
        <v>90</v>
      </c>
      <c r="B92" s="6" t="s">
        <v>140</v>
      </c>
      <c r="C92" s="6" t="s">
        <v>9</v>
      </c>
      <c r="D92" s="6" t="s">
        <v>137</v>
      </c>
      <c r="E92" s="6" t="s">
        <v>34</v>
      </c>
      <c r="F92" s="6">
        <v>1</v>
      </c>
      <c r="G92" s="6">
        <v>831</v>
      </c>
    </row>
    <row r="93" s="2" customFormat="1" ht="22.5" customHeight="1" spans="1:7">
      <c r="A93" s="6">
        <f>91</f>
        <v>91</v>
      </c>
      <c r="B93" s="6" t="s">
        <v>141</v>
      </c>
      <c r="C93" s="6" t="s">
        <v>9</v>
      </c>
      <c r="D93" s="6" t="s">
        <v>142</v>
      </c>
      <c r="E93" s="6" t="s">
        <v>42</v>
      </c>
      <c r="F93" s="6">
        <v>1</v>
      </c>
      <c r="G93" s="6">
        <v>831</v>
      </c>
    </row>
    <row r="94" s="2" customFormat="1" ht="22.5" customHeight="1" spans="1:7">
      <c r="A94" s="6">
        <f>92</f>
        <v>92</v>
      </c>
      <c r="B94" s="6" t="s">
        <v>143</v>
      </c>
      <c r="C94" s="6" t="s">
        <v>9</v>
      </c>
      <c r="D94" s="6" t="s">
        <v>137</v>
      </c>
      <c r="E94" s="6" t="s">
        <v>42</v>
      </c>
      <c r="F94" s="6">
        <v>1</v>
      </c>
      <c r="G94" s="6">
        <v>831</v>
      </c>
    </row>
    <row r="95" s="2" customFormat="1" ht="22.5" customHeight="1" spans="1:7">
      <c r="A95" s="6">
        <f>93</f>
        <v>93</v>
      </c>
      <c r="B95" s="6" t="s">
        <v>144</v>
      </c>
      <c r="C95" s="6" t="s">
        <v>9</v>
      </c>
      <c r="D95" s="6" t="s">
        <v>145</v>
      </c>
      <c r="E95" s="6" t="s">
        <v>42</v>
      </c>
      <c r="F95" s="6">
        <v>1</v>
      </c>
      <c r="G95" s="6">
        <v>831</v>
      </c>
    </row>
    <row r="96" s="2" customFormat="1" ht="22.5" customHeight="1" spans="1:7">
      <c r="A96" s="6">
        <f>94</f>
        <v>94</v>
      </c>
      <c r="B96" s="6" t="s">
        <v>146</v>
      </c>
      <c r="C96" s="6" t="s">
        <v>9</v>
      </c>
      <c r="D96" s="6" t="s">
        <v>147</v>
      </c>
      <c r="E96" s="6" t="s">
        <v>42</v>
      </c>
      <c r="F96" s="6">
        <v>1</v>
      </c>
      <c r="G96" s="6">
        <v>831</v>
      </c>
    </row>
    <row r="97" s="2" customFormat="1" ht="22.5" customHeight="1" spans="1:7">
      <c r="A97" s="6">
        <f>95</f>
        <v>95</v>
      </c>
      <c r="B97" s="6" t="s">
        <v>148</v>
      </c>
      <c r="C97" s="6" t="s">
        <v>9</v>
      </c>
      <c r="D97" s="6" t="s">
        <v>137</v>
      </c>
      <c r="E97" s="6" t="s">
        <v>42</v>
      </c>
      <c r="F97" s="6">
        <v>1</v>
      </c>
      <c r="G97" s="6">
        <v>831</v>
      </c>
    </row>
    <row r="98" s="2" customFormat="1" ht="22.5" customHeight="1" spans="1:7">
      <c r="A98" s="6">
        <f>96</f>
        <v>96</v>
      </c>
      <c r="B98" s="6" t="s">
        <v>149</v>
      </c>
      <c r="C98" s="6" t="s">
        <v>9</v>
      </c>
      <c r="D98" s="6" t="s">
        <v>150</v>
      </c>
      <c r="E98" s="6" t="s">
        <v>42</v>
      </c>
      <c r="F98" s="6">
        <v>1</v>
      </c>
      <c r="G98" s="6">
        <v>831</v>
      </c>
    </row>
    <row r="99" s="2" customFormat="1" ht="22.5" customHeight="1" spans="1:7">
      <c r="A99" s="6">
        <f>97</f>
        <v>97</v>
      </c>
      <c r="B99" s="6" t="s">
        <v>151</v>
      </c>
      <c r="C99" s="6" t="s">
        <v>9</v>
      </c>
      <c r="D99" s="6" t="s">
        <v>152</v>
      </c>
      <c r="E99" s="6" t="s">
        <v>42</v>
      </c>
      <c r="F99" s="6">
        <v>1</v>
      </c>
      <c r="G99" s="6">
        <v>831</v>
      </c>
    </row>
    <row r="100" s="2" customFormat="1" ht="22.5" customHeight="1" spans="1:7">
      <c r="A100" s="6">
        <f>98</f>
        <v>98</v>
      </c>
      <c r="B100" s="6" t="s">
        <v>153</v>
      </c>
      <c r="C100" s="6" t="s">
        <v>9</v>
      </c>
      <c r="D100" s="6" t="s">
        <v>154</v>
      </c>
      <c r="E100" s="6" t="s">
        <v>42</v>
      </c>
      <c r="F100" s="6">
        <v>1</v>
      </c>
      <c r="G100" s="6">
        <v>831</v>
      </c>
    </row>
    <row r="101" s="2" customFormat="1" ht="22.5" customHeight="1" spans="1:7">
      <c r="A101" s="6">
        <f>99</f>
        <v>99</v>
      </c>
      <c r="B101" s="6" t="s">
        <v>155</v>
      </c>
      <c r="C101" s="6" t="s">
        <v>9</v>
      </c>
      <c r="D101" s="6" t="s">
        <v>156</v>
      </c>
      <c r="E101" s="6" t="s">
        <v>42</v>
      </c>
      <c r="F101" s="6">
        <v>1</v>
      </c>
      <c r="G101" s="6">
        <v>831</v>
      </c>
    </row>
    <row r="102" s="2" customFormat="1" ht="22.5" customHeight="1" spans="1:7">
      <c r="A102" s="6">
        <f>100</f>
        <v>100</v>
      </c>
      <c r="B102" s="6" t="s">
        <v>157</v>
      </c>
      <c r="C102" s="6" t="s">
        <v>9</v>
      </c>
      <c r="D102" s="6" t="s">
        <v>158</v>
      </c>
      <c r="E102" s="6" t="s">
        <v>42</v>
      </c>
      <c r="F102" s="6">
        <v>1</v>
      </c>
      <c r="G102" s="6">
        <v>831</v>
      </c>
    </row>
    <row r="103" s="2" customFormat="1" ht="22.5" customHeight="1" spans="1:7">
      <c r="A103" s="6">
        <f>101</f>
        <v>101</v>
      </c>
      <c r="B103" s="6" t="s">
        <v>159</v>
      </c>
      <c r="C103" s="6" t="s">
        <v>9</v>
      </c>
      <c r="D103" s="6" t="s">
        <v>69</v>
      </c>
      <c r="E103" s="6" t="s">
        <v>42</v>
      </c>
      <c r="F103" s="6">
        <v>1</v>
      </c>
      <c r="G103" s="6">
        <v>831</v>
      </c>
    </row>
    <row r="104" s="2" customFormat="1" ht="22.5" customHeight="1" spans="1:7">
      <c r="A104" s="6">
        <f>102</f>
        <v>102</v>
      </c>
      <c r="B104" s="6" t="s">
        <v>160</v>
      </c>
      <c r="C104" s="6" t="s">
        <v>9</v>
      </c>
      <c r="D104" s="6" t="s">
        <v>161</v>
      </c>
      <c r="E104" s="6" t="s">
        <v>42</v>
      </c>
      <c r="F104" s="6">
        <v>1</v>
      </c>
      <c r="G104" s="6">
        <v>831</v>
      </c>
    </row>
    <row r="105" s="2" customFormat="1" ht="22.5" customHeight="1" spans="1:7">
      <c r="A105" s="6">
        <f>103</f>
        <v>103</v>
      </c>
      <c r="B105" s="6" t="s">
        <v>162</v>
      </c>
      <c r="C105" s="6" t="s">
        <v>9</v>
      </c>
      <c r="D105" s="6" t="s">
        <v>137</v>
      </c>
      <c r="E105" s="6" t="s">
        <v>42</v>
      </c>
      <c r="F105" s="6">
        <v>1</v>
      </c>
      <c r="G105" s="6">
        <v>831</v>
      </c>
    </row>
    <row r="106" s="2" customFormat="1" ht="22.5" customHeight="1" spans="1:7">
      <c r="A106" s="6">
        <f>104</f>
        <v>104</v>
      </c>
      <c r="B106" s="6" t="s">
        <v>163</v>
      </c>
      <c r="C106" s="6" t="s">
        <v>9</v>
      </c>
      <c r="D106" s="6" t="s">
        <v>137</v>
      </c>
      <c r="E106" s="6" t="s">
        <v>42</v>
      </c>
      <c r="F106" s="6">
        <v>1</v>
      </c>
      <c r="G106" s="6">
        <v>831</v>
      </c>
    </row>
    <row r="107" s="2" customFormat="1" ht="22.5" customHeight="1" spans="1:7">
      <c r="A107" s="6">
        <f>105</f>
        <v>105</v>
      </c>
      <c r="B107" s="6" t="s">
        <v>164</v>
      </c>
      <c r="C107" s="6" t="s">
        <v>9</v>
      </c>
      <c r="D107" s="6" t="s">
        <v>33</v>
      </c>
      <c r="E107" s="6" t="s">
        <v>42</v>
      </c>
      <c r="F107" s="6">
        <v>1</v>
      </c>
      <c r="G107" s="6">
        <v>831</v>
      </c>
    </row>
    <row r="108" s="2" customFormat="1" ht="22.5" customHeight="1" spans="1:7">
      <c r="A108" s="6">
        <f>106</f>
        <v>106</v>
      </c>
      <c r="B108" s="6" t="s">
        <v>165</v>
      </c>
      <c r="C108" s="6" t="s">
        <v>9</v>
      </c>
      <c r="D108" s="6" t="s">
        <v>86</v>
      </c>
      <c r="E108" s="6" t="s">
        <v>42</v>
      </c>
      <c r="F108" s="6">
        <v>1</v>
      </c>
      <c r="G108" s="6">
        <v>831</v>
      </c>
    </row>
    <row r="109" s="2" customFormat="1" ht="22.5" customHeight="1" spans="1:7">
      <c r="A109" s="6">
        <f>107</f>
        <v>107</v>
      </c>
      <c r="B109" s="6" t="s">
        <v>166</v>
      </c>
      <c r="C109" s="6" t="s">
        <v>9</v>
      </c>
      <c r="D109" s="6" t="s">
        <v>167</v>
      </c>
      <c r="E109" s="6" t="s">
        <v>42</v>
      </c>
      <c r="F109" s="6">
        <v>1</v>
      </c>
      <c r="G109" s="6">
        <v>831</v>
      </c>
    </row>
    <row r="110" s="2" customFormat="1" ht="22.5" customHeight="1" spans="1:7">
      <c r="A110" s="6">
        <f>108</f>
        <v>108</v>
      </c>
      <c r="B110" s="6" t="s">
        <v>168</v>
      </c>
      <c r="C110" s="6" t="s">
        <v>9</v>
      </c>
      <c r="D110" s="6" t="s">
        <v>105</v>
      </c>
      <c r="E110" s="6" t="s">
        <v>42</v>
      </c>
      <c r="F110" s="6">
        <v>1</v>
      </c>
      <c r="G110" s="6">
        <v>831</v>
      </c>
    </row>
    <row r="111" s="2" customFormat="1" ht="22.5" customHeight="1" spans="1:7">
      <c r="A111" s="6">
        <f>109</f>
        <v>109</v>
      </c>
      <c r="B111" s="6" t="s">
        <v>169</v>
      </c>
      <c r="C111" s="6" t="s">
        <v>91</v>
      </c>
      <c r="D111" s="6" t="s">
        <v>105</v>
      </c>
      <c r="E111" s="6" t="s">
        <v>42</v>
      </c>
      <c r="F111" s="6">
        <v>1</v>
      </c>
      <c r="G111" s="6">
        <v>831</v>
      </c>
    </row>
    <row r="112" s="2" customFormat="1" ht="22.5" customHeight="1" spans="1:7">
      <c r="A112" s="6">
        <f>110</f>
        <v>110</v>
      </c>
      <c r="B112" s="6" t="s">
        <v>170</v>
      </c>
      <c r="C112" s="6" t="s">
        <v>9</v>
      </c>
      <c r="D112" s="6" t="s">
        <v>105</v>
      </c>
      <c r="E112" s="6" t="s">
        <v>42</v>
      </c>
      <c r="F112" s="6">
        <v>1</v>
      </c>
      <c r="G112" s="6">
        <v>831</v>
      </c>
    </row>
    <row r="113" s="2" customFormat="1" ht="22.5" customHeight="1" spans="1:7">
      <c r="A113" s="6">
        <f>111</f>
        <v>111</v>
      </c>
      <c r="B113" s="6" t="s">
        <v>171</v>
      </c>
      <c r="C113" s="6" t="s">
        <v>9</v>
      </c>
      <c r="D113" s="6" t="s">
        <v>123</v>
      </c>
      <c r="E113" s="6" t="s">
        <v>42</v>
      </c>
      <c r="F113" s="6">
        <v>1</v>
      </c>
      <c r="G113" s="6">
        <v>831</v>
      </c>
    </row>
    <row r="114" s="2" customFormat="1" ht="22.5" customHeight="1" spans="1:7">
      <c r="A114" s="6">
        <f>112</f>
        <v>112</v>
      </c>
      <c r="B114" s="6" t="s">
        <v>172</v>
      </c>
      <c r="C114" s="6" t="s">
        <v>9</v>
      </c>
      <c r="D114" s="6" t="s">
        <v>65</v>
      </c>
      <c r="E114" s="6" t="s">
        <v>42</v>
      </c>
      <c r="F114" s="6">
        <v>1</v>
      </c>
      <c r="G114" s="6">
        <v>831</v>
      </c>
    </row>
    <row r="115" s="2" customFormat="1" ht="22.5" customHeight="1" spans="1:7">
      <c r="A115" s="6">
        <f>113</f>
        <v>113</v>
      </c>
      <c r="B115" s="6" t="s">
        <v>173</v>
      </c>
      <c r="C115" s="6" t="s">
        <v>9</v>
      </c>
      <c r="D115" s="6" t="s">
        <v>121</v>
      </c>
      <c r="E115" s="6" t="s">
        <v>42</v>
      </c>
      <c r="F115" s="6">
        <v>1</v>
      </c>
      <c r="G115" s="6">
        <v>831</v>
      </c>
    </row>
    <row r="116" s="2" customFormat="1" ht="22.5" customHeight="1" spans="1:7">
      <c r="A116" s="6">
        <f>114</f>
        <v>114</v>
      </c>
      <c r="B116" s="6" t="s">
        <v>174</v>
      </c>
      <c r="C116" s="6" t="s">
        <v>9</v>
      </c>
      <c r="D116" s="6" t="s">
        <v>175</v>
      </c>
      <c r="E116" s="6" t="s">
        <v>42</v>
      </c>
      <c r="F116" s="6">
        <v>1</v>
      </c>
      <c r="G116" s="6">
        <v>831</v>
      </c>
    </row>
    <row r="117" s="2" customFormat="1" ht="22.5" customHeight="1" spans="1:7">
      <c r="A117" s="6">
        <f>115</f>
        <v>115</v>
      </c>
      <c r="B117" s="6" t="s">
        <v>176</v>
      </c>
      <c r="C117" s="6" t="s">
        <v>9</v>
      </c>
      <c r="D117" s="6" t="s">
        <v>177</v>
      </c>
      <c r="E117" s="6" t="s">
        <v>42</v>
      </c>
      <c r="F117" s="6">
        <v>1</v>
      </c>
      <c r="G117" s="6">
        <v>831</v>
      </c>
    </row>
    <row r="118" s="2" customFormat="1" ht="22.5" customHeight="1" spans="1:7">
      <c r="A118" s="6">
        <f>116</f>
        <v>116</v>
      </c>
      <c r="B118" s="6" t="s">
        <v>178</v>
      </c>
      <c r="C118" s="6" t="s">
        <v>9</v>
      </c>
      <c r="D118" s="6" t="s">
        <v>105</v>
      </c>
      <c r="E118" s="6" t="s">
        <v>42</v>
      </c>
      <c r="F118" s="6">
        <v>1</v>
      </c>
      <c r="G118" s="6">
        <v>831</v>
      </c>
    </row>
    <row r="119" s="2" customFormat="1" ht="22.5" customHeight="1" spans="1:7">
      <c r="A119" s="6">
        <f>117</f>
        <v>117</v>
      </c>
      <c r="B119" s="6" t="s">
        <v>179</v>
      </c>
      <c r="C119" s="6" t="s">
        <v>9</v>
      </c>
      <c r="D119" s="6" t="s">
        <v>105</v>
      </c>
      <c r="E119" s="6" t="s">
        <v>42</v>
      </c>
      <c r="F119" s="6">
        <v>1</v>
      </c>
      <c r="G119" s="6">
        <v>831</v>
      </c>
    </row>
    <row r="120" s="2" customFormat="1" ht="22.5" customHeight="1" spans="1:7">
      <c r="A120" s="6">
        <f>118</f>
        <v>118</v>
      </c>
      <c r="B120" s="6" t="s">
        <v>180</v>
      </c>
      <c r="C120" s="6" t="s">
        <v>9</v>
      </c>
      <c r="D120" s="6" t="s">
        <v>65</v>
      </c>
      <c r="E120" s="6" t="s">
        <v>42</v>
      </c>
      <c r="F120" s="6">
        <v>1</v>
      </c>
      <c r="G120" s="6">
        <v>831</v>
      </c>
    </row>
    <row r="121" s="2" customFormat="1" ht="22.5" customHeight="1" spans="1:7">
      <c r="A121" s="6">
        <f>119</f>
        <v>119</v>
      </c>
      <c r="B121" s="6" t="s">
        <v>181</v>
      </c>
      <c r="C121" s="6" t="s">
        <v>9</v>
      </c>
      <c r="D121" s="6" t="s">
        <v>65</v>
      </c>
      <c r="E121" s="6" t="s">
        <v>42</v>
      </c>
      <c r="F121" s="6">
        <v>1</v>
      </c>
      <c r="G121" s="6">
        <v>831</v>
      </c>
    </row>
    <row r="122" s="2" customFormat="1" ht="22.5" customHeight="1" spans="1:7">
      <c r="A122" s="6">
        <f>120</f>
        <v>120</v>
      </c>
      <c r="B122" s="6" t="s">
        <v>182</v>
      </c>
      <c r="C122" s="6" t="s">
        <v>9</v>
      </c>
      <c r="D122" s="6" t="s">
        <v>81</v>
      </c>
      <c r="E122" s="6" t="s">
        <v>42</v>
      </c>
      <c r="F122" s="6">
        <v>1</v>
      </c>
      <c r="G122" s="6">
        <v>831</v>
      </c>
    </row>
    <row r="123" s="2" customFormat="1" ht="22.5" customHeight="1" spans="1:7">
      <c r="A123" s="6">
        <f>121</f>
        <v>121</v>
      </c>
      <c r="B123" s="6" t="s">
        <v>183</v>
      </c>
      <c r="C123" s="6" t="s">
        <v>9</v>
      </c>
      <c r="D123" s="6" t="s">
        <v>69</v>
      </c>
      <c r="E123" s="6" t="s">
        <v>42</v>
      </c>
      <c r="F123" s="6">
        <v>1</v>
      </c>
      <c r="G123" s="6">
        <v>831</v>
      </c>
    </row>
    <row r="124" s="2" customFormat="1" ht="22.5" customHeight="1" spans="1:7">
      <c r="A124" s="6">
        <f>122</f>
        <v>122</v>
      </c>
      <c r="B124" s="6" t="s">
        <v>184</v>
      </c>
      <c r="C124" s="6" t="s">
        <v>9</v>
      </c>
      <c r="D124" s="6" t="s">
        <v>81</v>
      </c>
      <c r="E124" s="6" t="s">
        <v>42</v>
      </c>
      <c r="F124" s="6">
        <v>1</v>
      </c>
      <c r="G124" s="6">
        <v>831</v>
      </c>
    </row>
    <row r="125" s="2" customFormat="1" ht="22.5" customHeight="1" spans="1:7">
      <c r="A125" s="6">
        <f>123</f>
        <v>123</v>
      </c>
      <c r="B125" s="6" t="s">
        <v>185</v>
      </c>
      <c r="C125" s="6" t="s">
        <v>91</v>
      </c>
      <c r="D125" s="6" t="s">
        <v>81</v>
      </c>
      <c r="E125" s="6" t="s">
        <v>42</v>
      </c>
      <c r="F125" s="6">
        <v>1</v>
      </c>
      <c r="G125" s="6">
        <v>831</v>
      </c>
    </row>
    <row r="126" s="2" customFormat="1" ht="22.5" customHeight="1" spans="1:7">
      <c r="A126" s="6">
        <f>124</f>
        <v>124</v>
      </c>
      <c r="B126" s="6" t="s">
        <v>186</v>
      </c>
      <c r="C126" s="6" t="s">
        <v>9</v>
      </c>
      <c r="D126" s="6" t="s">
        <v>69</v>
      </c>
      <c r="E126" s="6" t="s">
        <v>42</v>
      </c>
      <c r="F126" s="6">
        <v>1</v>
      </c>
      <c r="G126" s="6">
        <v>831</v>
      </c>
    </row>
    <row r="127" s="2" customFormat="1" ht="22.5" customHeight="1" spans="1:7">
      <c r="A127" s="6">
        <f>125</f>
        <v>125</v>
      </c>
      <c r="B127" s="6" t="s">
        <v>187</v>
      </c>
      <c r="C127" s="6" t="s">
        <v>9</v>
      </c>
      <c r="D127" s="6" t="s">
        <v>10</v>
      </c>
      <c r="E127" s="6" t="s">
        <v>11</v>
      </c>
      <c r="F127" s="6">
        <v>1</v>
      </c>
      <c r="G127" s="6">
        <v>916</v>
      </c>
    </row>
    <row r="128" s="2" customFormat="1" ht="22.5" customHeight="1" spans="1:7">
      <c r="A128" s="6">
        <f>126</f>
        <v>126</v>
      </c>
      <c r="B128" s="6" t="s">
        <v>188</v>
      </c>
      <c r="C128" s="6" t="s">
        <v>9</v>
      </c>
      <c r="D128" s="6" t="s">
        <v>71</v>
      </c>
      <c r="E128" s="6" t="s">
        <v>34</v>
      </c>
      <c r="F128" s="6">
        <v>1</v>
      </c>
      <c r="G128" s="6">
        <v>831</v>
      </c>
    </row>
    <row r="129" s="2" customFormat="1" ht="22.5" customHeight="1" spans="1:7">
      <c r="A129" s="6">
        <f>127</f>
        <v>127</v>
      </c>
      <c r="B129" s="6" t="s">
        <v>189</v>
      </c>
      <c r="C129" s="6" t="s">
        <v>9</v>
      </c>
      <c r="D129" s="6" t="s">
        <v>137</v>
      </c>
      <c r="E129" s="6" t="s">
        <v>42</v>
      </c>
      <c r="F129" s="6">
        <v>1</v>
      </c>
      <c r="G129" s="6">
        <v>831</v>
      </c>
    </row>
    <row r="130" s="2" customFormat="1" ht="22.5" customHeight="1" spans="1:7">
      <c r="A130" s="6">
        <f>128</f>
        <v>128</v>
      </c>
      <c r="B130" s="6" t="s">
        <v>190</v>
      </c>
      <c r="C130" s="6" t="s">
        <v>9</v>
      </c>
      <c r="D130" s="6" t="s">
        <v>69</v>
      </c>
      <c r="E130" s="6" t="s">
        <v>42</v>
      </c>
      <c r="F130" s="6">
        <v>1</v>
      </c>
      <c r="G130" s="6">
        <v>831</v>
      </c>
    </row>
    <row r="131" s="2" customFormat="1" ht="22.5" customHeight="1" spans="1:7">
      <c r="A131" s="6">
        <f>129</f>
        <v>129</v>
      </c>
      <c r="B131" s="6" t="s">
        <v>191</v>
      </c>
      <c r="C131" s="6" t="s">
        <v>9</v>
      </c>
      <c r="D131" s="6" t="s">
        <v>137</v>
      </c>
      <c r="E131" s="6" t="s">
        <v>42</v>
      </c>
      <c r="F131" s="6">
        <v>1</v>
      </c>
      <c r="G131" s="6">
        <v>831</v>
      </c>
    </row>
    <row r="132" s="2" customFormat="1" ht="22.5" customHeight="1" spans="1:7">
      <c r="A132" s="6">
        <f>130</f>
        <v>130</v>
      </c>
      <c r="B132" s="6" t="s">
        <v>192</v>
      </c>
      <c r="C132" s="6" t="s">
        <v>9</v>
      </c>
      <c r="D132" s="6" t="s">
        <v>33</v>
      </c>
      <c r="E132" s="6" t="s">
        <v>42</v>
      </c>
      <c r="F132" s="6">
        <v>1</v>
      </c>
      <c r="G132" s="6">
        <v>831</v>
      </c>
    </row>
    <row r="133" s="2" customFormat="1" ht="22.5" customHeight="1" spans="1:7">
      <c r="A133" s="6">
        <f>131</f>
        <v>131</v>
      </c>
      <c r="B133" s="6" t="s">
        <v>193</v>
      </c>
      <c r="C133" s="6" t="s">
        <v>9</v>
      </c>
      <c r="D133" s="6" t="s">
        <v>33</v>
      </c>
      <c r="E133" s="6" t="s">
        <v>42</v>
      </c>
      <c r="F133" s="6">
        <v>1</v>
      </c>
      <c r="G133" s="6">
        <v>831</v>
      </c>
    </row>
    <row r="134" s="2" customFormat="1" ht="22.5" customHeight="1" spans="1:7">
      <c r="A134" s="6">
        <f>132</f>
        <v>132</v>
      </c>
      <c r="B134" s="6" t="s">
        <v>194</v>
      </c>
      <c r="C134" s="6" t="s">
        <v>9</v>
      </c>
      <c r="D134" s="6" t="s">
        <v>195</v>
      </c>
      <c r="E134" s="6" t="s">
        <v>42</v>
      </c>
      <c r="F134" s="6">
        <v>1</v>
      </c>
      <c r="G134" s="6">
        <v>831</v>
      </c>
    </row>
    <row r="135" s="2" customFormat="1" ht="22.5" customHeight="1" spans="1:7">
      <c r="A135" s="6">
        <f>133</f>
        <v>133</v>
      </c>
      <c r="B135" s="6" t="s">
        <v>196</v>
      </c>
      <c r="C135" s="6" t="s">
        <v>9</v>
      </c>
      <c r="D135" s="6" t="s">
        <v>65</v>
      </c>
      <c r="E135" s="6" t="s">
        <v>42</v>
      </c>
      <c r="F135" s="6">
        <v>1</v>
      </c>
      <c r="G135" s="6">
        <v>831</v>
      </c>
    </row>
    <row r="136" s="2" customFormat="1" ht="22.5" customHeight="1" spans="1:7">
      <c r="A136" s="6">
        <f>134</f>
        <v>134</v>
      </c>
      <c r="B136" s="6" t="s">
        <v>197</v>
      </c>
      <c r="C136" s="6" t="s">
        <v>9</v>
      </c>
      <c r="D136" s="6" t="s">
        <v>55</v>
      </c>
      <c r="E136" s="6" t="s">
        <v>42</v>
      </c>
      <c r="F136" s="6">
        <v>1</v>
      </c>
      <c r="G136" s="6">
        <v>831</v>
      </c>
    </row>
    <row r="137" s="2" customFormat="1" ht="22.5" customHeight="1" spans="1:7">
      <c r="A137" s="6">
        <f>135</f>
        <v>135</v>
      </c>
      <c r="B137" s="6" t="s">
        <v>198</v>
      </c>
      <c r="C137" s="6" t="s">
        <v>9</v>
      </c>
      <c r="D137" s="6" t="s">
        <v>55</v>
      </c>
      <c r="E137" s="6" t="s">
        <v>42</v>
      </c>
      <c r="F137" s="6">
        <v>1</v>
      </c>
      <c r="G137" s="6">
        <v>831</v>
      </c>
    </row>
    <row r="138" s="2" customFormat="1" ht="22.5" customHeight="1" spans="1:7">
      <c r="A138" s="6">
        <f>136</f>
        <v>136</v>
      </c>
      <c r="B138" s="6" t="s">
        <v>199</v>
      </c>
      <c r="C138" s="6" t="s">
        <v>9</v>
      </c>
      <c r="D138" s="6" t="s">
        <v>33</v>
      </c>
      <c r="E138" s="6" t="s">
        <v>42</v>
      </c>
      <c r="F138" s="6">
        <v>1</v>
      </c>
      <c r="G138" s="6">
        <v>831</v>
      </c>
    </row>
    <row r="139" s="2" customFormat="1" ht="22.5" customHeight="1" spans="1:7">
      <c r="A139" s="6">
        <f>137</f>
        <v>137</v>
      </c>
      <c r="B139" s="6" t="s">
        <v>200</v>
      </c>
      <c r="C139" s="6" t="s">
        <v>91</v>
      </c>
      <c r="D139" s="6" t="s">
        <v>201</v>
      </c>
      <c r="E139" s="6" t="s">
        <v>42</v>
      </c>
      <c r="F139" s="6">
        <v>1</v>
      </c>
      <c r="G139" s="6">
        <v>831</v>
      </c>
    </row>
    <row r="140" s="2" customFormat="1" ht="22.5" customHeight="1" spans="1:7">
      <c r="A140" s="6">
        <f>138</f>
        <v>138</v>
      </c>
      <c r="B140" s="6" t="s">
        <v>202</v>
      </c>
      <c r="C140" s="6" t="s">
        <v>9</v>
      </c>
      <c r="D140" s="6" t="s">
        <v>65</v>
      </c>
      <c r="E140" s="6" t="s">
        <v>34</v>
      </c>
      <c r="F140" s="6">
        <v>1</v>
      </c>
      <c r="G140" s="6">
        <v>831</v>
      </c>
    </row>
    <row r="141" s="2" customFormat="1" ht="22.5" customHeight="1" spans="1:7">
      <c r="A141" s="6">
        <f>139</f>
        <v>139</v>
      </c>
      <c r="B141" s="6" t="s">
        <v>203</v>
      </c>
      <c r="C141" s="6" t="s">
        <v>9</v>
      </c>
      <c r="D141" s="6" t="s">
        <v>195</v>
      </c>
      <c r="E141" s="6" t="s">
        <v>42</v>
      </c>
      <c r="F141" s="6">
        <v>1</v>
      </c>
      <c r="G141" s="6">
        <v>831</v>
      </c>
    </row>
    <row r="142" s="2" customFormat="1" ht="22.5" customHeight="1" spans="1:7">
      <c r="A142" s="6">
        <f>140</f>
        <v>140</v>
      </c>
      <c r="B142" s="6" t="s">
        <v>204</v>
      </c>
      <c r="C142" s="6" t="s">
        <v>9</v>
      </c>
      <c r="D142" s="6" t="s">
        <v>195</v>
      </c>
      <c r="E142" s="6" t="s">
        <v>42</v>
      </c>
      <c r="F142" s="6">
        <v>1</v>
      </c>
      <c r="G142" s="6">
        <v>831</v>
      </c>
    </row>
    <row r="143" s="2" customFormat="1" ht="22.5" customHeight="1" spans="1:7">
      <c r="A143" s="6">
        <f>141</f>
        <v>141</v>
      </c>
      <c r="B143" s="6" t="s">
        <v>205</v>
      </c>
      <c r="C143" s="6" t="s">
        <v>9</v>
      </c>
      <c r="D143" s="6" t="s">
        <v>206</v>
      </c>
      <c r="E143" s="6" t="s">
        <v>42</v>
      </c>
      <c r="F143" s="6">
        <v>1</v>
      </c>
      <c r="G143" s="6">
        <v>831</v>
      </c>
    </row>
    <row r="144" s="2" customFormat="1" ht="22.5" customHeight="1" spans="1:7">
      <c r="A144" s="6">
        <f>142</f>
        <v>142</v>
      </c>
      <c r="B144" s="6" t="s">
        <v>207</v>
      </c>
      <c r="C144" s="6" t="s">
        <v>9</v>
      </c>
      <c r="D144" s="6" t="s">
        <v>208</v>
      </c>
      <c r="E144" s="6" t="s">
        <v>42</v>
      </c>
      <c r="F144" s="6">
        <v>1</v>
      </c>
      <c r="G144" s="6">
        <v>831</v>
      </c>
    </row>
    <row r="145" s="2" customFormat="1" ht="22.5" customHeight="1" spans="1:7">
      <c r="A145" s="6">
        <f>143</f>
        <v>143</v>
      </c>
      <c r="B145" s="6" t="s">
        <v>209</v>
      </c>
      <c r="C145" s="6" t="s">
        <v>9</v>
      </c>
      <c r="D145" s="6" t="s">
        <v>210</v>
      </c>
      <c r="E145" s="6" t="s">
        <v>34</v>
      </c>
      <c r="F145" s="6">
        <v>1</v>
      </c>
      <c r="G145" s="6">
        <v>831</v>
      </c>
    </row>
    <row r="146" s="2" customFormat="1" ht="22.5" customHeight="1" spans="1:7">
      <c r="A146" s="6">
        <f>144</f>
        <v>144</v>
      </c>
      <c r="B146" s="6" t="s">
        <v>211</v>
      </c>
      <c r="C146" s="6" t="s">
        <v>9</v>
      </c>
      <c r="D146" s="6" t="s">
        <v>195</v>
      </c>
      <c r="E146" s="6" t="s">
        <v>42</v>
      </c>
      <c r="F146" s="6">
        <v>1</v>
      </c>
      <c r="G146" s="6">
        <v>831</v>
      </c>
    </row>
    <row r="147" s="2" customFormat="1" ht="22.5" customHeight="1" spans="1:7">
      <c r="A147" s="6">
        <f>145</f>
        <v>145</v>
      </c>
      <c r="B147" s="6" t="s">
        <v>212</v>
      </c>
      <c r="C147" s="6" t="s">
        <v>9</v>
      </c>
      <c r="D147" s="6" t="s">
        <v>195</v>
      </c>
      <c r="E147" s="6" t="s">
        <v>42</v>
      </c>
      <c r="F147" s="6">
        <v>1</v>
      </c>
      <c r="G147" s="6">
        <v>831</v>
      </c>
    </row>
    <row r="148" s="2" customFormat="1" ht="22.5" customHeight="1" spans="1:7">
      <c r="A148" s="6">
        <f>146</f>
        <v>146</v>
      </c>
      <c r="B148" s="6" t="s">
        <v>213</v>
      </c>
      <c r="C148" s="6" t="s">
        <v>9</v>
      </c>
      <c r="D148" s="6" t="s">
        <v>214</v>
      </c>
      <c r="E148" s="6" t="s">
        <v>34</v>
      </c>
      <c r="F148" s="6">
        <v>1</v>
      </c>
      <c r="G148" s="6">
        <v>831</v>
      </c>
    </row>
    <row r="149" s="2" customFormat="1" ht="22.5" customHeight="1" spans="1:7">
      <c r="A149" s="6">
        <f>147</f>
        <v>147</v>
      </c>
      <c r="B149" s="6" t="s">
        <v>215</v>
      </c>
      <c r="C149" s="6" t="s">
        <v>9</v>
      </c>
      <c r="D149" s="6" t="s">
        <v>216</v>
      </c>
      <c r="E149" s="6" t="s">
        <v>42</v>
      </c>
      <c r="F149" s="6">
        <v>1</v>
      </c>
      <c r="G149" s="6">
        <v>831</v>
      </c>
    </row>
    <row r="150" s="2" customFormat="1" ht="22.5" customHeight="1" spans="1:7">
      <c r="A150" s="6">
        <f>148</f>
        <v>148</v>
      </c>
      <c r="B150" s="6" t="s">
        <v>217</v>
      </c>
      <c r="C150" s="6" t="s">
        <v>9</v>
      </c>
      <c r="D150" s="6" t="s">
        <v>195</v>
      </c>
      <c r="E150" s="6" t="s">
        <v>42</v>
      </c>
      <c r="F150" s="6">
        <v>1</v>
      </c>
      <c r="G150" s="6">
        <v>831</v>
      </c>
    </row>
    <row r="151" s="2" customFormat="1" ht="22.5" customHeight="1" spans="1:7">
      <c r="A151" s="6">
        <f>149</f>
        <v>149</v>
      </c>
      <c r="B151" s="6" t="s">
        <v>218</v>
      </c>
      <c r="C151" s="6" t="s">
        <v>9</v>
      </c>
      <c r="D151" s="6" t="s">
        <v>195</v>
      </c>
      <c r="E151" s="6" t="s">
        <v>34</v>
      </c>
      <c r="F151" s="6">
        <v>1</v>
      </c>
      <c r="G151" s="6">
        <v>831</v>
      </c>
    </row>
    <row r="152" s="2" customFormat="1" ht="22.5" customHeight="1" spans="1:7">
      <c r="A152" s="6">
        <f>150</f>
        <v>150</v>
      </c>
      <c r="B152" s="6" t="s">
        <v>219</v>
      </c>
      <c r="C152" s="6" t="s">
        <v>9</v>
      </c>
      <c r="D152" s="6" t="s">
        <v>195</v>
      </c>
      <c r="E152" s="6" t="s">
        <v>42</v>
      </c>
      <c r="F152" s="6">
        <v>1</v>
      </c>
      <c r="G152" s="6">
        <v>831</v>
      </c>
    </row>
    <row r="153" s="2" customFormat="1" ht="22.5" customHeight="1" spans="1:7">
      <c r="A153" s="6">
        <f>151</f>
        <v>151</v>
      </c>
      <c r="B153" s="6" t="s">
        <v>220</v>
      </c>
      <c r="C153" s="6" t="s">
        <v>9</v>
      </c>
      <c r="D153" s="6" t="s">
        <v>195</v>
      </c>
      <c r="E153" s="6" t="s">
        <v>42</v>
      </c>
      <c r="F153" s="6">
        <v>1</v>
      </c>
      <c r="G153" s="6">
        <v>831</v>
      </c>
    </row>
    <row r="154" s="2" customFormat="1" ht="22.5" customHeight="1" spans="1:7">
      <c r="A154" s="6">
        <f>152</f>
        <v>152</v>
      </c>
      <c r="B154" s="6" t="s">
        <v>221</v>
      </c>
      <c r="C154" s="6" t="s">
        <v>9</v>
      </c>
      <c r="D154" s="6" t="s">
        <v>195</v>
      </c>
      <c r="E154" s="6" t="s">
        <v>34</v>
      </c>
      <c r="F154" s="6">
        <v>1</v>
      </c>
      <c r="G154" s="6">
        <v>831</v>
      </c>
    </row>
    <row r="155" s="2" customFormat="1" ht="22.5" customHeight="1" spans="1:7">
      <c r="A155" s="6">
        <f>153</f>
        <v>153</v>
      </c>
      <c r="B155" s="6" t="s">
        <v>222</v>
      </c>
      <c r="C155" s="6" t="s">
        <v>9</v>
      </c>
      <c r="D155" s="6" t="s">
        <v>195</v>
      </c>
      <c r="E155" s="6" t="s">
        <v>42</v>
      </c>
      <c r="F155" s="6">
        <v>1</v>
      </c>
      <c r="G155" s="6">
        <v>831</v>
      </c>
    </row>
    <row r="156" s="2" customFormat="1" ht="22.5" customHeight="1" spans="1:7">
      <c r="A156" s="6">
        <f>154</f>
        <v>154</v>
      </c>
      <c r="B156" s="6" t="s">
        <v>223</v>
      </c>
      <c r="C156" s="6" t="s">
        <v>9</v>
      </c>
      <c r="D156" s="6" t="s">
        <v>195</v>
      </c>
      <c r="E156" s="6" t="s">
        <v>34</v>
      </c>
      <c r="F156" s="6">
        <v>1</v>
      </c>
      <c r="G156" s="6">
        <v>831</v>
      </c>
    </row>
    <row r="157" s="2" customFormat="1" ht="22.5" customHeight="1" spans="1:7">
      <c r="A157" s="6">
        <f>155</f>
        <v>155</v>
      </c>
      <c r="B157" s="6" t="s">
        <v>224</v>
      </c>
      <c r="C157" s="6" t="s">
        <v>9</v>
      </c>
      <c r="D157" s="6" t="s">
        <v>225</v>
      </c>
      <c r="E157" s="6" t="s">
        <v>34</v>
      </c>
      <c r="F157" s="6">
        <v>1</v>
      </c>
      <c r="G157" s="6">
        <v>831</v>
      </c>
    </row>
    <row r="158" s="2" customFormat="1" ht="22.5" customHeight="1" spans="1:7">
      <c r="A158" s="6">
        <f>156</f>
        <v>156</v>
      </c>
      <c r="B158" s="6" t="s">
        <v>226</v>
      </c>
      <c r="C158" s="6" t="s">
        <v>9</v>
      </c>
      <c r="D158" s="6" t="s">
        <v>195</v>
      </c>
      <c r="E158" s="6" t="s">
        <v>34</v>
      </c>
      <c r="F158" s="6">
        <v>1</v>
      </c>
      <c r="G158" s="6">
        <v>831</v>
      </c>
    </row>
    <row r="159" s="2" customFormat="1" ht="22.5" customHeight="1" spans="1:7">
      <c r="A159" s="6">
        <f>157</f>
        <v>157</v>
      </c>
      <c r="B159" s="6" t="s">
        <v>227</v>
      </c>
      <c r="C159" s="6" t="s">
        <v>9</v>
      </c>
      <c r="D159" s="6" t="s">
        <v>210</v>
      </c>
      <c r="E159" s="6" t="s">
        <v>42</v>
      </c>
      <c r="F159" s="6">
        <v>1</v>
      </c>
      <c r="G159" s="6">
        <v>831</v>
      </c>
    </row>
    <row r="160" s="2" customFormat="1" ht="22.5" customHeight="1" spans="1:7">
      <c r="A160" s="6">
        <f>158</f>
        <v>158</v>
      </c>
      <c r="B160" s="6" t="s">
        <v>228</v>
      </c>
      <c r="C160" s="6" t="s">
        <v>9</v>
      </c>
      <c r="D160" s="6" t="s">
        <v>229</v>
      </c>
      <c r="E160" s="6" t="s">
        <v>42</v>
      </c>
      <c r="F160" s="6">
        <v>1</v>
      </c>
      <c r="G160" s="6">
        <v>831</v>
      </c>
    </row>
    <row r="161" s="2" customFormat="1" ht="22.5" customHeight="1" spans="1:7">
      <c r="A161" s="6">
        <f>159</f>
        <v>159</v>
      </c>
      <c r="B161" s="6" t="s">
        <v>230</v>
      </c>
      <c r="C161" s="6" t="s">
        <v>9</v>
      </c>
      <c r="D161" s="6" t="s">
        <v>195</v>
      </c>
      <c r="E161" s="6" t="s">
        <v>42</v>
      </c>
      <c r="F161" s="6">
        <v>1</v>
      </c>
      <c r="G161" s="6">
        <v>831</v>
      </c>
    </row>
    <row r="162" s="2" customFormat="1" ht="22.5" customHeight="1" spans="1:7">
      <c r="A162" s="6">
        <f>160</f>
        <v>160</v>
      </c>
      <c r="B162" s="6" t="s">
        <v>231</v>
      </c>
      <c r="C162" s="6" t="s">
        <v>9</v>
      </c>
      <c r="D162" s="6" t="s">
        <v>232</v>
      </c>
      <c r="E162" s="6" t="s">
        <v>42</v>
      </c>
      <c r="F162" s="6">
        <v>1</v>
      </c>
      <c r="G162" s="6">
        <v>831</v>
      </c>
    </row>
  </sheetData>
  <mergeCells count="1">
    <mergeCell ref="A1:G1"/>
  </mergeCells>
  <pageMargins left="0.75" right="0.75" top="0.979166666666667" bottom="0.979166666666667" header="0.509027777777778" footer="0.50902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遥望晴空</cp:lastModifiedBy>
  <dcterms:created xsi:type="dcterms:W3CDTF">2017-06-26T15:13:00Z</dcterms:created>
  <dcterms:modified xsi:type="dcterms:W3CDTF">2024-06-14T03:20:39Z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15485DC6EF824C908770D7DFF09F6BD7_13</vt:lpwstr>
  </property>
</Properties>
</file>